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05" yWindow="1215" windowWidth="17655" windowHeight="14295" tabRatio="925"/>
  </bookViews>
  <sheets>
    <sheet name="Pg 4" sheetId="1" r:id="rId1"/>
    <sheet name="Pg 5" sheetId="2" r:id="rId2"/>
    <sheet name="pg 6" sheetId="3" r:id="rId3"/>
    <sheet name="pg 7_top" sheetId="4" r:id="rId4"/>
    <sheet name="pg 7_bottom" sheetId="5" r:id="rId5"/>
    <sheet name="pg 8" sheetId="6" r:id="rId6"/>
    <sheet name="pg 9" sheetId="7" r:id="rId7"/>
    <sheet name="pg 10" sheetId="8" r:id="rId8"/>
    <sheet name="pg 11_top" sheetId="9" r:id="rId9"/>
    <sheet name="pg 11_bottom" sheetId="10" r:id="rId10"/>
    <sheet name="pg 12" sheetId="11" r:id="rId11"/>
    <sheet name="pg 13" sheetId="12" r:id="rId12"/>
    <sheet name="pg 14" sheetId="13" r:id="rId13"/>
    <sheet name="pg 15" sheetId="14" r:id="rId14"/>
    <sheet name="pg 16" sheetId="15" r:id="rId15"/>
    <sheet name="pg 17" sheetId="16" r:id="rId16"/>
    <sheet name="pg 18_top" sheetId="17" r:id="rId17"/>
    <sheet name="pg 18_bottom_a" sheetId="18" r:id="rId18"/>
    <sheet name="pg 18_bottom_b" sheetId="19" r:id="rId19"/>
    <sheet name="pg 19_top" sheetId="20" r:id="rId20"/>
    <sheet name="pg 19_bottom_a" sheetId="21" r:id="rId21"/>
    <sheet name="pg 19_bottom_b" sheetId="22" r:id="rId22"/>
    <sheet name="pg 20" sheetId="23" r:id="rId23"/>
    <sheet name="pg 21-72" sheetId="24" r:id="rId24"/>
    <sheet name="pg 73 - A1" sheetId="25" r:id="rId25"/>
    <sheet name="pg 75 - A3 " sheetId="27" r:id="rId26"/>
    <sheet name="pg 76 - A4" sheetId="28" r:id="rId27"/>
    <sheet name="pg 77-78 B1" sheetId="29" r:id="rId28"/>
    <sheet name="pg 79 - B2" sheetId="30" r:id="rId29"/>
    <sheet name="pg 80-85 B3" sheetId="31" r:id="rId30"/>
    <sheet name="pg 86 - C" sheetId="32" r:id="rId31"/>
    <sheet name="pg 87-94 D1" sheetId="33" r:id="rId32"/>
    <sheet name="pg 95-102 D2" sheetId="34" r:id="rId33"/>
  </sheets>
  <definedNames>
    <definedName name="CBSA_01" localSheetId="25">#REF!</definedName>
    <definedName name="CBSA_01">#REF!</definedName>
    <definedName name="_xlnm.Database" localSheetId="25">#REF!</definedName>
    <definedName name="_xlnm.Database">#REF!</definedName>
    <definedName name="_xlnm.Print_Area" localSheetId="7">'pg 10'!$B$3:$C$13</definedName>
    <definedName name="_xlnm.Print_Area" localSheetId="11">'pg 13'!#REF!</definedName>
    <definedName name="_xlnm.Print_Area" localSheetId="16">'pg 18_top'!$B$3:$D$9</definedName>
    <definedName name="_xlnm.Print_Area" localSheetId="0">'Pg 4'!$A$1:$I$9</definedName>
    <definedName name="_xlnm.Print_Area" localSheetId="1">'Pg 5'!$B$3:$F$17</definedName>
    <definedName name="_xlnm.Print_Area" localSheetId="25">'pg 75 - A3 '!#REF!</definedName>
  </definedNames>
  <calcPr calcId="145621"/>
</workbook>
</file>

<file path=xl/calcChain.xml><?xml version="1.0" encoding="utf-8"?>
<calcChain xmlns="http://schemas.openxmlformats.org/spreadsheetml/2006/main">
  <c r="B4" i="29" l="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F46" i="27" l="1"/>
  <c r="D46" i="27"/>
  <c r="F45" i="27"/>
  <c r="D45" i="27"/>
  <c r="F43" i="27"/>
  <c r="D43" i="27"/>
  <c r="H42" i="27"/>
  <c r="H41" i="27"/>
  <c r="F41" i="27"/>
  <c r="D41" i="27"/>
  <c r="H40" i="27"/>
  <c r="F40" i="27"/>
  <c r="D40" i="27"/>
  <c r="H39" i="27"/>
  <c r="F39" i="27"/>
  <c r="D39" i="27"/>
  <c r="H38" i="27"/>
  <c r="F38" i="27"/>
  <c r="D38" i="27"/>
  <c r="H37" i="27"/>
  <c r="F37" i="27"/>
  <c r="D37" i="27"/>
  <c r="F20" i="27"/>
  <c r="D20" i="27"/>
  <c r="F19" i="27"/>
  <c r="F18" i="27"/>
  <c r="D18" i="27"/>
  <c r="H17" i="27"/>
  <c r="F17" i="27"/>
  <c r="D17" i="27"/>
  <c r="H16" i="27"/>
  <c r="F16" i="27"/>
  <c r="D16" i="27"/>
  <c r="H15" i="27"/>
  <c r="F15" i="27"/>
  <c r="D15" i="27"/>
  <c r="H14" i="27"/>
  <c r="F14" i="27"/>
  <c r="D14" i="27"/>
  <c r="H13" i="27"/>
  <c r="F13" i="27"/>
  <c r="D13" i="27"/>
  <c r="H12" i="27"/>
  <c r="F12" i="27"/>
  <c r="D12" i="27"/>
  <c r="H11" i="27"/>
  <c r="F11" i="27"/>
  <c r="D11" i="27"/>
  <c r="H10" i="27"/>
  <c r="H9" i="27"/>
  <c r="F9" i="27"/>
  <c r="D9" i="27"/>
  <c r="H8" i="27"/>
  <c r="F8" i="27"/>
  <c r="D8" i="27"/>
  <c r="H7" i="27"/>
  <c r="F7" i="27"/>
  <c r="D7" i="27"/>
  <c r="H6" i="27"/>
  <c r="F6" i="27"/>
  <c r="D6" i="27"/>
  <c r="B5" i="22" l="1"/>
  <c r="B6" i="22" s="1"/>
  <c r="B7" i="22" s="1"/>
  <c r="B8" i="22" s="1"/>
  <c r="B9" i="22" s="1"/>
  <c r="B10" i="22" s="1"/>
  <c r="B11" i="22" s="1"/>
  <c r="B12" i="22" s="1"/>
  <c r="B13" i="22" s="1"/>
  <c r="B5" i="21"/>
  <c r="B6" i="21" s="1"/>
  <c r="B7" i="21" s="1"/>
  <c r="B8" i="21" s="1"/>
  <c r="B9" i="21" s="1"/>
  <c r="B10" i="21" s="1"/>
  <c r="B11" i="21" s="1"/>
  <c r="B5" i="20"/>
  <c r="B6" i="20" s="1"/>
  <c r="B7" i="20" s="1"/>
  <c r="B8" i="20" s="1"/>
  <c r="B9" i="20" s="1"/>
  <c r="B10" i="20" s="1"/>
  <c r="B11" i="20" s="1"/>
  <c r="B12" i="20" s="1"/>
  <c r="B13" i="20" s="1"/>
  <c r="B14" i="20" s="1"/>
  <c r="B15" i="20" s="1"/>
  <c r="B16" i="20" s="1"/>
  <c r="B17" i="20" s="1"/>
  <c r="B18" i="20" s="1"/>
  <c r="B19" i="20" s="1"/>
  <c r="B20" i="20" s="1"/>
  <c r="B21" i="20" s="1"/>
  <c r="B22" i="20" s="1"/>
  <c r="B23" i="20" s="1"/>
  <c r="D52" i="11" l="1"/>
  <c r="E38" i="11"/>
  <c r="D38" i="11"/>
  <c r="E29" i="11"/>
  <c r="C29" i="11"/>
  <c r="D19" i="11"/>
  <c r="E12" i="11"/>
  <c r="C12" i="11"/>
  <c r="G12" i="8" l="1"/>
  <c r="E12" i="8"/>
  <c r="C12" i="8"/>
  <c r="H11" i="8"/>
  <c r="F11" i="8"/>
  <c r="D11" i="8"/>
  <c r="H10" i="8"/>
  <c r="F10" i="8"/>
  <c r="D10" i="8"/>
  <c r="H9" i="8"/>
  <c r="F9" i="8"/>
  <c r="D9" i="8"/>
  <c r="H8" i="8"/>
  <c r="F8" i="8"/>
  <c r="D8" i="8"/>
  <c r="H7" i="8"/>
  <c r="F7" i="8"/>
  <c r="D7" i="8"/>
  <c r="H6" i="8"/>
  <c r="F6" i="8"/>
  <c r="D6" i="8"/>
  <c r="H5" i="8"/>
  <c r="F5" i="8"/>
  <c r="D5" i="8"/>
  <c r="C14" i="6" l="1"/>
  <c r="K14" i="6" a="1"/>
  <c r="K14" i="6" s="1"/>
  <c r="I14" i="6"/>
  <c r="H14" i="6" a="1"/>
  <c r="H14" i="6" s="1"/>
  <c r="F14" i="6"/>
  <c r="E14" i="6" a="1"/>
  <c r="E14" i="6" s="1"/>
</calcChain>
</file>

<file path=xl/sharedStrings.xml><?xml version="1.0" encoding="utf-8"?>
<sst xmlns="http://schemas.openxmlformats.org/spreadsheetml/2006/main" count="3906" uniqueCount="1175">
  <si>
    <r>
      <t>Page 4: Consumer Sentinel Network Complaint Type Percentages</t>
    </r>
    <r>
      <rPr>
        <vertAlign val="superscript"/>
        <sz val="10"/>
        <rFont val="Times New Roman"/>
        <family val="1"/>
      </rPr>
      <t>1</t>
    </r>
  </si>
  <si>
    <t>CY - 2012</t>
  </si>
  <si>
    <t>CY - 2013</t>
  </si>
  <si>
    <t>Complaint Categories</t>
  </si>
  <si>
    <t>Complaints</t>
  </si>
  <si>
    <r>
      <t>Percentages</t>
    </r>
    <r>
      <rPr>
        <b/>
        <vertAlign val="superscript"/>
        <sz val="10"/>
        <rFont val="Times New Roman"/>
        <family val="1"/>
      </rPr>
      <t>1</t>
    </r>
  </si>
  <si>
    <t>Identity Theft Complaints</t>
  </si>
  <si>
    <t xml:space="preserve">Other Complaints </t>
  </si>
  <si>
    <t>Fraud Complaints</t>
  </si>
  <si>
    <t>Totals</t>
  </si>
  <si>
    <r>
      <t>1</t>
    </r>
    <r>
      <rPr>
        <sz val="10"/>
        <rFont val="Times New Roman"/>
        <family val="1"/>
      </rPr>
      <t xml:space="preserve"> Percentages are based on the total number of Consumer Sentinel Network complaints by calendar year.</t>
    </r>
  </si>
  <si>
    <r>
      <t>Page 5: Consumer Sentinel Network Complaint Type Count</t>
    </r>
    <r>
      <rPr>
        <vertAlign val="superscript"/>
        <sz val="10"/>
        <rFont val="Times New Roman"/>
        <family val="1"/>
      </rPr>
      <t>1</t>
    </r>
  </si>
  <si>
    <t>Calendar Year</t>
  </si>
  <si>
    <t>Consumer Sentinel Network Complaint Count</t>
  </si>
  <si>
    <t>Total Complaints</t>
  </si>
  <si>
    <t xml:space="preserve">Fraud </t>
  </si>
  <si>
    <t xml:space="preserve">Identity Theft </t>
  </si>
  <si>
    <t xml:space="preserve">Other </t>
  </si>
  <si>
    <r>
      <t>1</t>
    </r>
    <r>
      <rPr>
        <sz val="9"/>
        <color rgb="FF000000"/>
        <rFont val="Times New Roman"/>
        <family val="1"/>
      </rPr>
      <t xml:space="preserve"> Complaint counts from CY-2001 to CY-2009 represent historical figures as per the Consumer Sentinel Network’s five-year data retention policy.  These complaint figures exclude National Do Not Call Registry complaints. </t>
    </r>
  </si>
  <si>
    <r>
      <t>Page 6: Consumer Sentinel Network Complaint Categories</t>
    </r>
    <r>
      <rPr>
        <vertAlign val="superscript"/>
        <sz val="12"/>
        <rFont val="Times New Roman"/>
        <family val="1"/>
      </rPr>
      <t>1</t>
    </r>
  </si>
  <si>
    <t>Rank</t>
  </si>
  <si>
    <t>Category</t>
  </si>
  <si>
    <t>No. of Complaints</t>
  </si>
  <si>
    <t>Identity Theft</t>
  </si>
  <si>
    <t>Debt Collection</t>
  </si>
  <si>
    <t>Banks and Lenders</t>
  </si>
  <si>
    <t>Impostor Scams</t>
  </si>
  <si>
    <t>Telephone and Mobile Services</t>
  </si>
  <si>
    <t>Prizes, Sweepstakes and Lotteries</t>
  </si>
  <si>
    <t>Auto-Related Complaints</t>
  </si>
  <si>
    <t>Shop-at-Home and Catalog Sales</t>
  </si>
  <si>
    <t>Television and Electronic Media</t>
  </si>
  <si>
    <t>Advance Payments for Credit Services</t>
  </si>
  <si>
    <t>Internet Services</t>
  </si>
  <si>
    <t>Health Care</t>
  </si>
  <si>
    <t>Credit Cards</t>
  </si>
  <si>
    <t>Business and Job Opportunities</t>
  </si>
  <si>
    <t>Credit Bureaus, Information Furnishers and Report Users</t>
  </si>
  <si>
    <t>Travel, Vacations and Timeshare Plans</t>
  </si>
  <si>
    <t>Foreign Money Offers and Counterfeit Check Scams</t>
  </si>
  <si>
    <t>Internet Auction</t>
  </si>
  <si>
    <t>Mortgage Foreclosure Relief and Debt Management</t>
  </si>
  <si>
    <t>Office Supplies and Services</t>
  </si>
  <si>
    <t>Real Estate</t>
  </si>
  <si>
    <t>Magazines and Books</t>
  </si>
  <si>
    <t>Computer Equipment and Software</t>
  </si>
  <si>
    <t>Home Repair, Improvement and Products</t>
  </si>
  <si>
    <t>&lt;1%</t>
  </si>
  <si>
    <t>Grants</t>
  </si>
  <si>
    <t>Investment-Related Complaints</t>
  </si>
  <si>
    <t>Education</t>
  </si>
  <si>
    <t>Charitable Solicitations</t>
  </si>
  <si>
    <t>Buyers' Clubs</t>
  </si>
  <si>
    <r>
      <rPr>
        <vertAlign val="superscript"/>
        <sz val="12"/>
        <rFont val="Times New Roman"/>
        <family val="1"/>
      </rPr>
      <t>1</t>
    </r>
    <r>
      <rPr>
        <sz val="12"/>
        <rFont val="Times New Roman"/>
        <family val="1"/>
      </rPr>
      <t>Percentages are based on the total number of CSN complaints (2,582,851) received by the FTC between January 1 and December 31, 2014.  Thirteen percent (333,739) of the total CSN complaints received by the FTC were coded “Other (Note in Comments)”.  For CSN category descriptions, three-year figures, and category details, see Appendices B1 through B3.</t>
    </r>
  </si>
  <si>
    <t>Tax Preparers</t>
  </si>
  <si>
    <t>Page 7: Consumer Sentinel Network Total Number of Fraud Complaints and Amount Paid</t>
  </si>
  <si>
    <t>CY</t>
  </si>
  <si>
    <t>Complaint Count</t>
  </si>
  <si>
    <t>Percentage Reporting Amount Paid</t>
  </si>
  <si>
    <t>Amount Paid</t>
  </si>
  <si>
    <t xml:space="preserve">Total </t>
  </si>
  <si>
    <t>Reporting Amount Paid</t>
  </si>
  <si>
    <t>Reported</t>
  </si>
  <si>
    <r>
      <t>Average</t>
    </r>
    <r>
      <rPr>
        <b/>
        <vertAlign val="superscript"/>
        <sz val="10"/>
        <rFont val="Times New Roman"/>
        <family val="1"/>
      </rPr>
      <t>1</t>
    </r>
  </si>
  <si>
    <r>
      <t>Median</t>
    </r>
    <r>
      <rPr>
        <b/>
        <vertAlign val="superscript"/>
        <sz val="10"/>
        <rFont val="Times New Roman"/>
        <family val="1"/>
      </rPr>
      <t>2</t>
    </r>
  </si>
  <si>
    <t>Note: See Appendix C for fraud complaints and amount paid figures by State and the District of Columbia.</t>
  </si>
  <si>
    <r>
      <t>1</t>
    </r>
    <r>
      <rPr>
        <sz val="9"/>
        <color rgb="FF000000"/>
        <rFont val="Times New Roman"/>
        <family val="1"/>
      </rPr>
      <t>Average is based on the total number of consumers who reported an amount paid for each calendar year: CY-2012 = 658,910; CY-2013 = 731,433; and CY-2014 = 852,117.  The amount paid is based on complaints with reported values from $0 to $999,999.</t>
    </r>
  </si>
  <si>
    <r>
      <t>2</t>
    </r>
    <r>
      <rPr>
        <sz val="9"/>
        <color rgb="FF000000"/>
        <rFont val="Times New Roman"/>
        <family val="1"/>
      </rPr>
      <t>Median is the middle number in a set of numbers so that half the numbers have values that are greater than the median and half have values that are less.  Calculation of the median excludes complaints with amount paid reported as $0.</t>
    </r>
  </si>
  <si>
    <t>Page 7: Consumer Sentinel Network Distribution of Fraud Complaints by Amount Paid</t>
  </si>
  <si>
    <r>
      <t>Percentages</t>
    </r>
    <r>
      <rPr>
        <b/>
        <vertAlign val="superscript"/>
        <sz val="10"/>
        <rFont val="Times New Roman"/>
        <family val="1"/>
      </rPr>
      <t>3</t>
    </r>
  </si>
  <si>
    <t>$1 - 25</t>
  </si>
  <si>
    <t>$26 - 50</t>
  </si>
  <si>
    <t>$51 - 75</t>
  </si>
  <si>
    <t>$76 - 100</t>
  </si>
  <si>
    <t>$101 - 250</t>
  </si>
  <si>
    <t>$251 - 500</t>
  </si>
  <si>
    <t>$501 - 1,000</t>
  </si>
  <si>
    <t>$1,001 - 5,000</t>
  </si>
  <si>
    <t>More than $5,000</t>
  </si>
  <si>
    <r>
      <t>3</t>
    </r>
    <r>
      <rPr>
        <sz val="9"/>
        <color rgb="FF000000"/>
        <rFont val="Times New Roman"/>
        <family val="1"/>
      </rPr>
      <t xml:space="preserve">Percentages are based on the total number of consumers who reported amount paid for each calendar year: CY-2012 = 658,910; CY-2013 = 731,433; and CY-2014 = 852,117. </t>
    </r>
  </si>
  <si>
    <t>CY - 2014</t>
  </si>
  <si>
    <r>
      <t>Page 8: Consumer Sentinel Network Fraud Complaints by Method of Consumer Payment</t>
    </r>
    <r>
      <rPr>
        <vertAlign val="superscript"/>
        <sz val="10"/>
        <rFont val="Times New Roman"/>
        <family val="1"/>
      </rPr>
      <t>1</t>
    </r>
  </si>
  <si>
    <t>Payment Method</t>
  </si>
  <si>
    <r>
      <t>Percentages</t>
    </r>
    <r>
      <rPr>
        <b/>
        <vertAlign val="superscript"/>
        <sz val="11"/>
        <rFont val="Times New Roman"/>
        <family val="1"/>
      </rPr>
      <t>1</t>
    </r>
  </si>
  <si>
    <r>
      <t>Amount Paid</t>
    </r>
    <r>
      <rPr>
        <b/>
        <vertAlign val="superscript"/>
        <sz val="11"/>
        <rFont val="Times New Roman"/>
        <family val="1"/>
      </rPr>
      <t>3</t>
    </r>
  </si>
  <si>
    <t>Bank Account Debit</t>
  </si>
  <si>
    <t>Cash\Cash Advance</t>
  </si>
  <si>
    <t>Check</t>
  </si>
  <si>
    <t>Internet\Mobile</t>
  </si>
  <si>
    <t>Money Order</t>
  </si>
  <si>
    <r>
      <t>Prepaid Cards</t>
    </r>
    <r>
      <rPr>
        <vertAlign val="superscript"/>
        <sz val="11"/>
        <rFont val="Times New Roman"/>
        <family val="1"/>
      </rPr>
      <t>2</t>
    </r>
  </si>
  <si>
    <t>Telephone Bill</t>
  </si>
  <si>
    <r>
      <t>Wire Transfer</t>
    </r>
    <r>
      <rPr>
        <vertAlign val="superscript"/>
        <sz val="11"/>
        <rFont val="Times New Roman"/>
        <family val="1"/>
      </rPr>
      <t>2</t>
    </r>
  </si>
  <si>
    <t>Total Reporting Payment Method</t>
  </si>
  <si>
    <r>
      <t>1</t>
    </r>
    <r>
      <rPr>
        <sz val="8"/>
        <color rgb="FF000000"/>
        <rFont val="Times New Roman"/>
        <family val="1"/>
      </rPr>
      <t xml:space="preserve">Percentages are based on the total number of CSN fraud complaints for each calendar year where consumers reported the method of payment: CY-2012 = 243,069; CY-2013 = 323,069; and CY-2014 = 356,553.  Of the total, 23% reported this information during CY-2014, 27% in CY-2013 and 22% in CY-2012. </t>
    </r>
  </si>
  <si>
    <r>
      <t>2</t>
    </r>
    <r>
      <rPr>
        <sz val="8"/>
        <color rgb="FF000000"/>
        <rFont val="Times New Roman"/>
        <family val="1"/>
      </rPr>
      <t>Prepaid Cards includes a significant number of complaints from data contributor Green Dot and Wire Transfer includes a significant number of complaints from data contributors MoneyGram International and Western Union Money Transfer.  This may affect the distribution of the reported methods of payment.</t>
    </r>
  </si>
  <si>
    <r>
      <t>3</t>
    </r>
    <r>
      <rPr>
        <sz val="8"/>
        <color rgb="FF000000"/>
        <rFont val="Times New Roman"/>
        <family val="1"/>
      </rPr>
      <t>The amount paid is based on complaints reporting values from $0 to $999,999.</t>
    </r>
  </si>
  <si>
    <r>
      <t>Page 9: Consumer Sentinel Network Fraud Complaints by Company's Method of Contacting Consumers</t>
    </r>
    <r>
      <rPr>
        <vertAlign val="superscript"/>
        <sz val="10"/>
        <rFont val="Times New Roman"/>
        <family val="1"/>
      </rPr>
      <t>1</t>
    </r>
  </si>
  <si>
    <t>Contact Method</t>
  </si>
  <si>
    <r>
      <t>Percentages</t>
    </r>
    <r>
      <rPr>
        <b/>
        <vertAlign val="superscript"/>
        <sz val="12"/>
        <rFont val="Times New Roman"/>
        <family val="1"/>
      </rPr>
      <t>1</t>
    </r>
    <r>
      <rPr>
        <b/>
        <sz val="12"/>
        <rFont val="Times New Roman"/>
        <family val="1"/>
      </rPr>
      <t xml:space="preserve"> </t>
    </r>
  </si>
  <si>
    <t>E-mail</t>
  </si>
  <si>
    <t>Mail</t>
  </si>
  <si>
    <t>Phone</t>
  </si>
  <si>
    <t>Other</t>
  </si>
  <si>
    <t>Total Reporting Contact Method</t>
  </si>
  <si>
    <r>
      <t>1</t>
    </r>
    <r>
      <rPr>
        <sz val="9"/>
        <color rgb="FF000000"/>
        <rFont val="Times New Roman"/>
        <family val="1"/>
      </rPr>
      <t>Percentages are based on the total number of CSN fraud complaints for each calendar year where consumers reported the company’s method of initial contact: CY-2012 = 611,960; CY-2013 = 568,631; and CY-2014 = 710,366.  Of the total, 46% reported this information during CY-2014, 47% in CY-2013 and 55% for CY-2012.</t>
    </r>
  </si>
  <si>
    <t>Internet - Web Site/Others</t>
  </si>
  <si>
    <r>
      <t>Page 10: Consumer Sentinel Network Fraud Complaints by Consumer Age</t>
    </r>
    <r>
      <rPr>
        <vertAlign val="superscript"/>
        <sz val="10"/>
        <rFont val="Times New Roman"/>
        <family val="1"/>
      </rPr>
      <t>1</t>
    </r>
  </si>
  <si>
    <t xml:space="preserve">Consumer Age </t>
  </si>
  <si>
    <r>
      <t>Percentages</t>
    </r>
    <r>
      <rPr>
        <b/>
        <vertAlign val="superscript"/>
        <sz val="10"/>
        <rFont val="Times New Roman"/>
        <family val="1"/>
      </rPr>
      <t>1</t>
    </r>
    <r>
      <rPr>
        <b/>
        <sz val="10"/>
        <rFont val="Times New Roman"/>
        <family val="1"/>
      </rPr>
      <t xml:space="preserve"> </t>
    </r>
  </si>
  <si>
    <t>19 and Under</t>
  </si>
  <si>
    <t>20-29</t>
  </si>
  <si>
    <t>30-39</t>
  </si>
  <si>
    <t>40-49</t>
  </si>
  <si>
    <t>50-59</t>
  </si>
  <si>
    <t>60-69</t>
  </si>
  <si>
    <t>70 and Over</t>
  </si>
  <si>
    <t>Total Reporting Age</t>
  </si>
  <si>
    <r>
      <t>1</t>
    </r>
    <r>
      <rPr>
        <sz val="9"/>
        <color rgb="FF000000"/>
        <rFont val="Times New Roman"/>
        <family val="1"/>
      </rPr>
      <t>Percentages are based on the total number of consumers reporting their age for CSN fraud complaints each calendar year: CY-2012 = 455,822; CY-2013 = 462,980; and CY-2014 = 609,184.  Of the total, 39% of consumers reported this information during CY-2014, 38% in CY-2013, and 41% for CY-2012.</t>
    </r>
  </si>
  <si>
    <r>
      <t>Page 11: Consumer Sentinel Network Top 10 Reported Company Countries for Fraud Complaints</t>
    </r>
    <r>
      <rPr>
        <vertAlign val="superscript"/>
        <sz val="10"/>
        <rFont val="Times New Roman"/>
        <family val="1"/>
      </rPr>
      <t>1</t>
    </r>
  </si>
  <si>
    <t>Company Country</t>
  </si>
  <si>
    <t>United States</t>
  </si>
  <si>
    <t>Canada</t>
  </si>
  <si>
    <t>United Kingdom</t>
  </si>
  <si>
    <t>Nigeria</t>
  </si>
  <si>
    <t xml:space="preserve"> </t>
  </si>
  <si>
    <t>India</t>
  </si>
  <si>
    <t>China</t>
  </si>
  <si>
    <t>Jamaica</t>
  </si>
  <si>
    <t>Mexico</t>
  </si>
  <si>
    <t>Ghana</t>
  </si>
  <si>
    <t xml:space="preserve">Note: Company country names appear as reported by consumers and may not reflect where the company is actually located. </t>
  </si>
  <si>
    <t>Dominican Republic</t>
  </si>
  <si>
    <r>
      <t>1</t>
    </r>
    <r>
      <rPr>
        <sz val="10"/>
        <color rgb="FF000000"/>
        <rFont val="Times New Roman"/>
        <family val="1"/>
      </rPr>
      <t xml:space="preserve">Percentages are based on the number of fraud complaints received by the FTC between January 1 and December 31, 2014, where consumers reported a company country name (1,380,419).  Eighty-nine percent of CSN fraud complaints received by the FTC during this time period reported the company country name. </t>
    </r>
  </si>
  <si>
    <r>
      <t>Page 11: Company's Method of Contacting Consumers for Fraud Complaints Against Foreign Companies</t>
    </r>
    <r>
      <rPr>
        <vertAlign val="superscript"/>
        <sz val="10"/>
        <rFont val="Times New Roman"/>
        <family val="1"/>
      </rPr>
      <t>2</t>
    </r>
  </si>
  <si>
    <t>Internet - Web Site\Others</t>
  </si>
  <si>
    <r>
      <t xml:space="preserve">2 </t>
    </r>
    <r>
      <rPr>
        <sz val="10"/>
        <color rgb="FF000000"/>
        <rFont val="Times New Roman"/>
        <family val="1"/>
      </rPr>
      <t>Percentages are based on the 45,500 fraud complaints against foreign companies received by the FTC between January 1 and December 31, 2014, where consumers reported how companies initially contacted them.  Complaints which reported a company country other than the United States were considered foreign for these figures.</t>
    </r>
  </si>
  <si>
    <r>
      <t>Percentages</t>
    </r>
    <r>
      <rPr>
        <b/>
        <vertAlign val="superscript"/>
        <sz val="12"/>
        <rFont val="Times New Roman"/>
        <family val="1"/>
      </rPr>
      <t>2</t>
    </r>
    <r>
      <rPr>
        <b/>
        <sz val="12"/>
        <rFont val="Times New Roman"/>
        <family val="1"/>
      </rPr>
      <t xml:space="preserve"> </t>
    </r>
  </si>
  <si>
    <r>
      <t>Page 12: Consumer Sentinel Network Identity Theft Complaints How Victims' Information is Misused</t>
    </r>
    <r>
      <rPr>
        <vertAlign val="superscript"/>
        <sz val="10"/>
        <rFont val="Times New Roman"/>
        <family val="1"/>
      </rPr>
      <t>1</t>
    </r>
  </si>
  <si>
    <t>Government Documents or Benefits Fraud</t>
  </si>
  <si>
    <t>Percentages</t>
  </si>
  <si>
    <t>Theft Subtype</t>
  </si>
  <si>
    <t>CY-2012</t>
  </si>
  <si>
    <t>CY-2013</t>
  </si>
  <si>
    <t>Tax- or Wage-Related Fraud</t>
  </si>
  <si>
    <t xml:space="preserve">Government Benefits </t>
  </si>
  <si>
    <t xml:space="preserve">     Applied For \ Received</t>
  </si>
  <si>
    <t xml:space="preserve">Other Government Documents </t>
  </si>
  <si>
    <t xml:space="preserve">     Issued \ Forged</t>
  </si>
  <si>
    <t>Total</t>
  </si>
  <si>
    <t>Credit Card Fraud</t>
  </si>
  <si>
    <t>New Accounts</t>
  </si>
  <si>
    <t>Existing Account</t>
  </si>
  <si>
    <t>Phone or Utilities Fraud</t>
  </si>
  <si>
    <t>Utilities - New Accounts</t>
  </si>
  <si>
    <t>Wireless - New Accounts</t>
  </si>
  <si>
    <t>Telephone - New Accounts</t>
  </si>
  <si>
    <t xml:space="preserve">Unauthorized Charges </t>
  </si>
  <si>
    <t xml:space="preserve">     to Existing Accounts</t>
  </si>
  <si>
    <t>Bank Fraud</t>
  </si>
  <si>
    <t>Electronic Fund Transfer</t>
  </si>
  <si>
    <t xml:space="preserve">Existing Accounts </t>
  </si>
  <si>
    <t>Loan Fraud</t>
  </si>
  <si>
    <t xml:space="preserve">Business \ Personal \ </t>
  </si>
  <si>
    <t xml:space="preserve">     Student Loan</t>
  </si>
  <si>
    <t>Auto Loan \ Lease</t>
  </si>
  <si>
    <t>Real Estate Loan</t>
  </si>
  <si>
    <t>Other Identity Theft</t>
  </si>
  <si>
    <t>Miscellaneous</t>
  </si>
  <si>
    <t>Uncertain</t>
  </si>
  <si>
    <t>Internet \ Email</t>
  </si>
  <si>
    <t>Data Breach</t>
  </si>
  <si>
    <t>Evading the Law</t>
  </si>
  <si>
    <t>Medical</t>
  </si>
  <si>
    <t>Apartment or House Rented</t>
  </si>
  <si>
    <t>Insurance</t>
  </si>
  <si>
    <t>Securities \ Other Investments</t>
  </si>
  <si>
    <t>Bankruptcy</t>
  </si>
  <si>
    <t>Property Rental Fraud</t>
  </si>
  <si>
    <t>Child Support</t>
  </si>
  <si>
    <t>Magazines</t>
  </si>
  <si>
    <t>Attempted Identity Theft</t>
  </si>
  <si>
    <t>Employment-Related Fraud</t>
  </si>
  <si>
    <t>CY-2014</t>
  </si>
  <si>
    <t>Driver's License Issued \ Forged</t>
  </si>
  <si>
    <r>
      <t>Other Deposit Accounts</t>
    </r>
    <r>
      <rPr>
        <vertAlign val="superscript"/>
        <sz val="10"/>
        <rFont val="Times New Roman"/>
        <family val="1"/>
      </rPr>
      <t>2</t>
    </r>
  </si>
  <si>
    <t xml:space="preserve">     -</t>
  </si>
  <si>
    <r>
      <t>Prepaid Debit Cards</t>
    </r>
    <r>
      <rPr>
        <vertAlign val="superscript"/>
        <sz val="10"/>
        <rFont val="Times New Roman"/>
        <family val="1"/>
      </rPr>
      <t>3</t>
    </r>
  </si>
  <si>
    <t>&lt;0.1%</t>
  </si>
  <si>
    <r>
      <t>1</t>
    </r>
    <r>
      <rPr>
        <sz val="9"/>
        <color rgb="FF000000"/>
        <rFont val="Times New Roman"/>
        <family val="1"/>
      </rPr>
      <t>Percentages are based on the total number of CSN identity theft complaints for each calendar year: CY-2012 = 369,143; CY-2013 = 290,099; and CY-2014 = 332,646.  Note that 17% of identity theft complaints include more than one type of identity theft in CY-2014, 16% in CY-2013; and 11% in CY-2012.</t>
    </r>
  </si>
  <si>
    <r>
      <rPr>
        <vertAlign val="superscript"/>
        <sz val="9"/>
        <rFont val="Times New Roman"/>
        <family val="1"/>
      </rPr>
      <t>2</t>
    </r>
    <r>
      <rPr>
        <sz val="9"/>
        <rFont val="Times New Roman"/>
        <family val="1"/>
      </rPr>
      <t>Theft Subtype "Other Deposit Accounts" was added to the database in CY-2014.</t>
    </r>
  </si>
  <si>
    <r>
      <rPr>
        <vertAlign val="superscript"/>
        <sz val="9"/>
        <rFont val="Times New Roman"/>
        <family val="1"/>
      </rPr>
      <t>3</t>
    </r>
    <r>
      <rPr>
        <sz val="9"/>
        <rFont val="Times New Roman"/>
        <family val="1"/>
      </rPr>
      <t>Theft Subtype "Prepaid Debit Cards" was added to the database in CY-2014.</t>
    </r>
  </si>
  <si>
    <r>
      <t>Page 13: Consumer Sentinel Network Identity Theft Complaints Law Enforcement Contact</t>
    </r>
    <r>
      <rPr>
        <vertAlign val="superscript"/>
        <sz val="10"/>
        <rFont val="Times New Roman"/>
        <family val="1"/>
      </rPr>
      <t>1</t>
    </r>
  </si>
  <si>
    <t>If the victim notified a police department,               was a report taken?</t>
  </si>
  <si>
    <r>
      <t>Percentages</t>
    </r>
    <r>
      <rPr>
        <b/>
        <vertAlign val="superscript"/>
        <sz val="10"/>
        <rFont val="Times New Roman"/>
        <family val="1"/>
      </rPr>
      <t>2</t>
    </r>
  </si>
  <si>
    <t>Yes</t>
  </si>
  <si>
    <t>Total Who Notified a Police Department</t>
  </si>
  <si>
    <t>No\Not Reported</t>
  </si>
  <si>
    <r>
      <t>2</t>
    </r>
    <r>
      <rPr>
        <sz val="9"/>
        <color rgb="FF000000"/>
        <rFont val="Times New Roman"/>
        <family val="1"/>
      </rPr>
      <t>Percentages are based on the total number of identity theft complaints where victims indicated they had notified a police department: CY-2012 = 104,079; CY-2013 = 86,014; and CY-2014 = 107,584.  Of the total, 32% of identity theft victims reported law enforcement contact information in CY-2014, 30% in CY-2013 and 28% in CY-2012.</t>
    </r>
  </si>
  <si>
    <r>
      <t>Page 14: Consumer Sentinel Network Identity Theft Complaints by Victims' Age</t>
    </r>
    <r>
      <rPr>
        <vertAlign val="superscript"/>
        <sz val="10"/>
        <rFont val="Times New Roman"/>
        <family val="1"/>
      </rPr>
      <t>1</t>
    </r>
  </si>
  <si>
    <t>Consumer Age</t>
  </si>
  <si>
    <r>
      <t>1</t>
    </r>
    <r>
      <rPr>
        <sz val="9"/>
        <color rgb="FF000000"/>
        <rFont val="Times New Roman"/>
        <family val="1"/>
      </rPr>
      <t>Percentages are based on the total number of victims reporting their age in CSN identity theft complaints for each calendar year: CY-2012 = 271,818; CY-2013 = 198,799; and CY-2014 = 212,698.  Of the consumers who contacted the FTC, 64% reported their age in CY-2014, 69% in CY-2013 and 74% in CY-2012.</t>
    </r>
  </si>
  <si>
    <t>Page 15: Consumer Sentinel Network State Complaint Rates</t>
  </si>
  <si>
    <t>Consumer State</t>
  </si>
  <si>
    <r>
      <t>Complaints                                  Per 100,000 Population</t>
    </r>
    <r>
      <rPr>
        <b/>
        <vertAlign val="superscript"/>
        <sz val="10"/>
        <rFont val="Times New Roman"/>
        <family val="1"/>
      </rPr>
      <t>1</t>
    </r>
  </si>
  <si>
    <t>Victim State</t>
  </si>
  <si>
    <t>Florida</t>
  </si>
  <si>
    <t>Nevada</t>
  </si>
  <si>
    <t>Georgia</t>
  </si>
  <si>
    <t>California</t>
  </si>
  <si>
    <t>Delaware</t>
  </si>
  <si>
    <t>Michigan</t>
  </si>
  <si>
    <t>Maryland</t>
  </si>
  <si>
    <t>Arizona</t>
  </si>
  <si>
    <t>New Jersey</t>
  </si>
  <si>
    <t>Texas</t>
  </si>
  <si>
    <t>New York</t>
  </si>
  <si>
    <t>Illinois</t>
  </si>
  <si>
    <t>Virginia</t>
  </si>
  <si>
    <t>Colorado</t>
  </si>
  <si>
    <t>New Hampshire</t>
  </si>
  <si>
    <t>Washington</t>
  </si>
  <si>
    <t>Alabama</t>
  </si>
  <si>
    <t>Massachusetts</t>
  </si>
  <si>
    <t>Mississippi</t>
  </si>
  <si>
    <t>Pennsylvania</t>
  </si>
  <si>
    <t>South Carolina</t>
  </si>
  <si>
    <t>Ohio</t>
  </si>
  <si>
    <t>Connecticut</t>
  </si>
  <si>
    <t>New Mexico</t>
  </si>
  <si>
    <t>Missouri</t>
  </si>
  <si>
    <t>Tennessee</t>
  </si>
  <si>
    <t>Louisiana</t>
  </si>
  <si>
    <t>Oregon</t>
  </si>
  <si>
    <t>North Carolina</t>
  </si>
  <si>
    <t>Rhode Island</t>
  </si>
  <si>
    <t>Wisconsin</t>
  </si>
  <si>
    <t>Idaho</t>
  </si>
  <si>
    <t>Arkansas</t>
  </si>
  <si>
    <t>Kansas</t>
  </si>
  <si>
    <t>Alaska</t>
  </si>
  <si>
    <t>West Virginia</t>
  </si>
  <si>
    <t>Minnesota</t>
  </si>
  <si>
    <t>Hawaii</t>
  </si>
  <si>
    <t>Oklahoma</t>
  </si>
  <si>
    <t>Indiana</t>
  </si>
  <si>
    <t>Kentucky</t>
  </si>
  <si>
    <t>Wyoming</t>
  </si>
  <si>
    <t>Nebraska</t>
  </si>
  <si>
    <t>Montana</t>
  </si>
  <si>
    <t>Maine</t>
  </si>
  <si>
    <t>Utah</t>
  </si>
  <si>
    <t>Vermont</t>
  </si>
  <si>
    <t>Iowa</t>
  </si>
  <si>
    <t>South Dakota</t>
  </si>
  <si>
    <t>North Dakota</t>
  </si>
  <si>
    <t>District of Columbia</t>
  </si>
  <si>
    <r>
      <t>1</t>
    </r>
    <r>
      <rPr>
        <sz val="8"/>
        <color rgb="FF000000"/>
        <rFont val="Times New Roman"/>
        <family val="1"/>
      </rPr>
      <t>Per 100,000 unit of population estimates are based on the 2014 U.S. Census population estimates (Table NST-EST2014-01 -- Annual Estimates of the Resident Population for the United States, Regions, States, and Puerto Rico: April 1, 2010 to July 1, 2014</t>
    </r>
    <r>
      <rPr>
        <sz val="8"/>
        <color rgb="FF000000"/>
        <rFont val="Arial"/>
        <family val="2"/>
      </rPr>
      <t>)</t>
    </r>
    <r>
      <rPr>
        <i/>
        <sz val="8"/>
        <color rgb="FF000000"/>
        <rFont val="Arial"/>
        <family val="2"/>
      </rPr>
      <t>.</t>
    </r>
    <r>
      <rPr>
        <sz val="8"/>
        <color rgb="FF000000"/>
        <rFont val="Times New Roman"/>
        <family val="1"/>
      </rPr>
      <t xml:space="preserve">  Numbers for the District of Columbia are:  Fraud and Other = 6,605 complaints and 1,002.4 complaints per 100,000 population; Identity Theft = 941 victims and 142.8 victims per 100,000 population. </t>
    </r>
  </si>
  <si>
    <t>Note: In calculating the State and Metropolitan Areas rankings, we excluded 20 state-specific data contributors’ complaints (the Hawaii Office of Consumer Protection, the Montana,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Nevada, Ohio and Washington).</t>
  </si>
  <si>
    <r>
      <t>Page 16: Consumer Sentinel Network Largest Metropolitan Areas Ranking for 
Fraud and Other Consumer Complaints</t>
    </r>
    <r>
      <rPr>
        <vertAlign val="superscript"/>
        <sz val="10"/>
        <rFont val="Times New Roman"/>
        <family val="1"/>
      </rPr>
      <t>1</t>
    </r>
  </si>
  <si>
    <t>Metropolitan Area</t>
  </si>
  <si>
    <t>Complaints Per 100,000 Population</t>
  </si>
  <si>
    <t>Homosassa Springs, FL Metropolitan Statistical Area</t>
  </si>
  <si>
    <t>Prescott, AZ Metropolitan Statistical Area</t>
  </si>
  <si>
    <t>Bellingham, WA Metropolitan Statistical Area</t>
  </si>
  <si>
    <t>Washington-Arlington-Alexandria, DC-VA-MD-WV Metropolitan Statistical Area</t>
  </si>
  <si>
    <t>Santa Fe, NM Metropolitan Statistical Area</t>
  </si>
  <si>
    <t>Colorado Springs, CO Metropolitan Statistical Area</t>
  </si>
  <si>
    <t>Jacksonville, FL Metropolitan Statistical Area</t>
  </si>
  <si>
    <t>Sierra Vista-Douglas, AZ Metropolitan Statistical Area</t>
  </si>
  <si>
    <t>Las Vegas-Henderson-Paradise, NV Metropolitan Statistical Area</t>
  </si>
  <si>
    <t>Dover, DE Metropolitan Statistical Area</t>
  </si>
  <si>
    <t>Weirton-Steubenville, WV-OH Metropolitan Statistical Area</t>
  </si>
  <si>
    <t>Baltimore-Columbia-Towson, MD Metropolitan Statistical Area</t>
  </si>
  <si>
    <t>Myrtle Beach-Conway-North Myrtle Beach, SC-NC Metropolitan Statistical Area</t>
  </si>
  <si>
    <t>Denver-Aurora-Lakewood, CO Metropolitan Statistical Area</t>
  </si>
  <si>
    <t>Phoenix-Mesa-Scottsdale, AZ Metropolitan Statistical Area</t>
  </si>
  <si>
    <t>Richmond, VA Metropolitan Statistical Area</t>
  </si>
  <si>
    <t>Miami-Fort Lauderdale-West Palm Beach, FL Metropolitan Statistical Area</t>
  </si>
  <si>
    <t>Deltona-Daytona Beach-Ormond Beach, FL Metropolitan Statistical Area</t>
  </si>
  <si>
    <t>Tampa-St. Petersburg-Clearwater, FL Metropolitan Statistical Area</t>
  </si>
  <si>
    <t>Olympia-Tumwater, WA Metropolitan Statistical Area</t>
  </si>
  <si>
    <t>Palm Bay-Melbourne-Titusville, FL Metropolitan Statistical Area</t>
  </si>
  <si>
    <t>Bremerton-Silverdale, WA Metropolitan Statistical Area</t>
  </si>
  <si>
    <t>Kingston, NY Metropolitan Statistical Area</t>
  </si>
  <si>
    <t>San Diego-Carlsbad, CA Metropolitan Statistical Area</t>
  </si>
  <si>
    <t>Atlanta-Sandy Springs-Roswell, GA Metropolitan Statistical Area</t>
  </si>
  <si>
    <t>North Port-Sarasota-Bradenton, FL Metropolitan Statistical Area</t>
  </si>
  <si>
    <t>Orlando-Kissimmee-Sanford, FL Metropolitan Statistical Area</t>
  </si>
  <si>
    <t>Pensacola-Ferry Pass-Brent, FL Metropolitan Statistical Area</t>
  </si>
  <si>
    <t>Seattle-Tacoma-Bellevue, WA Metropolitan Statistical Area</t>
  </si>
  <si>
    <t>Port St. Lucie, FL Metropolitan Statistical Area</t>
  </si>
  <si>
    <t>Spokane-Spokane Valley, WA Metropolitan Statistical Area</t>
  </si>
  <si>
    <t>East Stroudsburg, PA Metropolitan Statistical Area</t>
  </si>
  <si>
    <t>Killeen-Temple, TX Metropolitan Statistical Area</t>
  </si>
  <si>
    <t>Virginia Beach-Norfolk-Newport News, VA-NC Metropolitan Statistical Area</t>
  </si>
  <si>
    <t>Dallas-Fort Worth-Arlington, TX Metropolitan Statistical Area</t>
  </si>
  <si>
    <t>Cleveland-Elyria, OH Metropolitan Statistical Area</t>
  </si>
  <si>
    <t>Mobile, AL Metropolitan Statistical Area</t>
  </si>
  <si>
    <t>Vallejo-Fairfield, CA Metropolitan Statistical Area</t>
  </si>
  <si>
    <t>Cape Coral-Fort Myers, FL Metropolitan Statistical Area</t>
  </si>
  <si>
    <t>January 1 – December 31, 2014</t>
  </si>
  <si>
    <t>Punta Gorda, FL Metropolitan Statistical Area</t>
  </si>
  <si>
    <t>Hilo, HI Micropolitan Statistical Area</t>
  </si>
  <si>
    <t>Gainesville, FL Metropolitan Statistical Area</t>
  </si>
  <si>
    <t>Sebastian-Vero Beach, FL Metropolitan Statistical Area</t>
  </si>
  <si>
    <t>Albuquerque, NM Metropolitan Statistical Area</t>
  </si>
  <si>
    <t>Trenton, NJ Metropolitan Statistical Area</t>
  </si>
  <si>
    <t>Winchester, VA-WV Metropolitan Statistical Area</t>
  </si>
  <si>
    <t>Charlotte-Concord-Gastonia, NC-SC Metropolitan Statistical Area</t>
  </si>
  <si>
    <t>Pueblo, CO Metropolitan Statistical Area</t>
  </si>
  <si>
    <t>Tucson, AZ Metropolitan Statistical Area</t>
  </si>
  <si>
    <t>Sacramento--Roseville--Arden-Arcade, CA Metropolitan Statistical Area</t>
  </si>
  <si>
    <t>Hagerstown-Martinsburg, MD-WV Metropolitan Statistical Area</t>
  </si>
  <si>
    <t>Ocala, FL Metropolitan Statistical Area</t>
  </si>
  <si>
    <r>
      <t>1</t>
    </r>
    <r>
      <rPr>
        <sz val="8"/>
        <color rgb="FF000000"/>
        <rFont val="Times New Roman"/>
        <family val="1"/>
      </rPr>
      <t>Ranking is based on the number of fraud and other types of complaints per 100,000 inhabitants for each Metropolitan Area. This chart illustrates the top 50 Metropolitan Areas (Metropolitan and Micropolitan Statistical Areas) with a population of one hundred thousand or more. See fraud and other types of complaints figures for all Metropolitan Areas with a population of 100,000 or more in Appendix D1. Metropolitan Areas presented here are those defined by the Office of Management and Budget as of February 2013 and per 100,000 unit of population estimates are based on the 2013 U.S. Census population estimates (Table GCT-PEPANNRES-Geography-United States: Annual Estimates of the Resident Population: April 1, 2010 to July 1, 2013 - United States -- Metropolitan and Micropolitan Statistical Area; and for Puerto Rico).</t>
    </r>
  </si>
  <si>
    <t>Note: In calculating the State and Metropolitan Areas rankings, we excluded 20 state-specific data contributors’ complaints (the Hawaii Office of Consumer Protection, the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Montana, Nevada, Ohio, and Washington).</t>
  </si>
  <si>
    <r>
      <t>Page 17: Consumer Sentinel Network Largest Metropolitan Areas Ranking 
for Identity Theft Consumer Complaints</t>
    </r>
    <r>
      <rPr>
        <vertAlign val="superscript"/>
        <sz val="10"/>
        <rFont val="Times New Roman"/>
        <family val="1"/>
      </rPr>
      <t>1</t>
    </r>
  </si>
  <si>
    <t>Columbus, GA-AL Metropolitan Statistical Area</t>
  </si>
  <si>
    <t>Naples-Immokalee-Marco Island, FL Metropolitan Statistical Area</t>
  </si>
  <si>
    <t>Tallahassee, FL Metropolitan Statistical Area</t>
  </si>
  <si>
    <t>Beckley, WV Metropolitan Statistical Area</t>
  </si>
  <si>
    <t>Detroit-Warren-Dearborn, MI Metropolitan Statistical Area</t>
  </si>
  <si>
    <t>Lakeland-Winter Haven, FL Metropolitan Statistical Area</t>
  </si>
  <si>
    <t>Stockton-Lodi, CA Metropolitan Statistical Area</t>
  </si>
  <si>
    <t>Montgomery, AL Metropolitan Statistical Area</t>
  </si>
  <si>
    <t>Memphis, TN-MS-AR Metropolitan Statistical Area</t>
  </si>
  <si>
    <t>Los Angeles-Long Beach-Anaheim, CA Metropolitan Statistical Area</t>
  </si>
  <si>
    <t>Fresno, CA Metropolitan Statistical Area</t>
  </si>
  <si>
    <t>San Francisco-Oakland-Hayward, CA Metropolitan Statistical Area</t>
  </si>
  <si>
    <t>Flint, MI Metropolitan Statistical Area</t>
  </si>
  <si>
    <t>Jackson, MS Metropolitan Statistical Area</t>
  </si>
  <si>
    <t>Houston-The Woodlands-Sugar Land, TX Metropolitan Statistical Area</t>
  </si>
  <si>
    <t>Modesto, CA Metropolitan Statistical Area</t>
  </si>
  <si>
    <t>Chicago-Naperville-Elgin, IL-IN-WI Metropolitan Statistical Area</t>
  </si>
  <si>
    <t>St. Louis, MO-IL Metropolitan Statistical Area</t>
  </si>
  <si>
    <t>Portland-Vancouver-Hillsboro, OR-WA Metropolitan Statistical Area</t>
  </si>
  <si>
    <t>Salem, OR Metropolitan Statistical Area</t>
  </si>
  <si>
    <t>Milwaukee-Waukesha-West Allis, WI Metropolitan Statistical Area</t>
  </si>
  <si>
    <t>Longview, WA Metropolitan Statistical Area</t>
  </si>
  <si>
    <t>The Villages, FL Metropolitan Statistical Area</t>
  </si>
  <si>
    <t>Mount Vernon-Anacortes, WA Metropolitan Statistical Area</t>
  </si>
  <si>
    <t>Dothan, AL Metropolitan Statistical Area</t>
  </si>
  <si>
    <t>Laredo, TX Metropolitan Statistical Area</t>
  </si>
  <si>
    <t>Waterloo-Cedar Falls, IA Metropolitan Statistical Area</t>
  </si>
  <si>
    <t>Racine, WI Metropolitan Statistical Area</t>
  </si>
  <si>
    <t>Pittsburgh, PA Metropolitan Statistical Area</t>
  </si>
  <si>
    <r>
      <t>1</t>
    </r>
    <r>
      <rPr>
        <sz val="8"/>
        <color rgb="FF000000"/>
        <rFont val="Times New Roman"/>
        <family val="1"/>
      </rPr>
      <t>Ranking is based on the number of identity theft complaints per 100,000 inhabitants for each Metropolitan Area. This chart illustrates the top 50 Metropolitan Areas (Metropolitan and Micropolitan Statistical Areas) with a population of one hundred thousand or more. See identity theft figures for all Metropolitan Areas with a population of 100,000 or more in Appendix D2. Metropolitan Areas presented here are those defined by the Office of Management and Budget as of February 2013 and per 100,000 unit of population estimates are based on the 2013 U.S. Census population estimates (Table GCT-PEPANNRES-Geography-United States: Annual Estimates of the Resident Population: April 1, 2010 to July 1, 2013 - United States -- Metropolitan and Micropolitan Statistical Area; and for Puerto Rico).</t>
    </r>
  </si>
  <si>
    <t>Military Branch</t>
  </si>
  <si>
    <t>U.S. Army</t>
  </si>
  <si>
    <t>U.S. Navy</t>
  </si>
  <si>
    <t>U.S. Air Force</t>
  </si>
  <si>
    <t>U.S. Marines</t>
  </si>
  <si>
    <t>U.S. Coast Guard</t>
  </si>
  <si>
    <r>
      <t>Percentages</t>
    </r>
    <r>
      <rPr>
        <b/>
        <vertAlign val="superscript"/>
        <sz val="12"/>
        <rFont val="Times New Roman"/>
        <family val="1"/>
      </rPr>
      <t>1</t>
    </r>
  </si>
  <si>
    <r>
      <t>1</t>
    </r>
    <r>
      <rPr>
        <sz val="10"/>
        <color rgb="FF000000"/>
        <rFont val="Times New Roman"/>
        <family val="1"/>
      </rPr>
      <t>Percentages are based on the total number of CSN complaints from military consumers reporting their branch of service (87,400) between January 1 and December 31, 2014. Of the 98,087 military consumers, 89% reported this information during CY-2014.</t>
    </r>
  </si>
  <si>
    <t>Page 18: Consumer Sentinel Network Military Complaints by Consumer Military Status</t>
  </si>
  <si>
    <t>Military Status</t>
  </si>
  <si>
    <t>Active Duty Service Member</t>
  </si>
  <si>
    <t>Dependent Child\Other - DoD Civilian</t>
  </si>
  <si>
    <t>Dependent Child\Other - Service Member</t>
  </si>
  <si>
    <t>Dependent Spouse - DoD Civilian</t>
  </si>
  <si>
    <t>Dependent Spouse - Service Member</t>
  </si>
  <si>
    <t>DoD Civilian</t>
  </si>
  <si>
    <t>Inactive Reserve\National Guard</t>
  </si>
  <si>
    <t>Military Retiree\Veteran</t>
  </si>
  <si>
    <r>
      <t>2</t>
    </r>
    <r>
      <rPr>
        <sz val="10"/>
        <color rgb="FF000000"/>
        <rFont val="Times New Roman"/>
        <family val="1"/>
      </rPr>
      <t>Percentages are based on the total number of CSN complaints from military consumers reporting their military status (88,522) between January 1 and December 31, 2014. Of the 98,087 military consumers, 90% reported this information during CY-2014.</t>
    </r>
  </si>
  <si>
    <t>Page 18: Consumer Sentinel Network Military Complaints by Consumer Military Pay Grade</t>
  </si>
  <si>
    <t>Military Pay Grade</t>
  </si>
  <si>
    <t>E1-E3</t>
  </si>
  <si>
    <t>E4</t>
  </si>
  <si>
    <t>E5-E6</t>
  </si>
  <si>
    <t>E7-E9</t>
  </si>
  <si>
    <t>O1-O3</t>
  </si>
  <si>
    <t>O4-O6</t>
  </si>
  <si>
    <t>O7 and Above</t>
  </si>
  <si>
    <t>W1-W5</t>
  </si>
  <si>
    <r>
      <t>3</t>
    </r>
    <r>
      <rPr>
        <sz val="10"/>
        <color rgb="FF000000"/>
        <rFont val="Times New Roman"/>
        <family val="1"/>
      </rPr>
      <t>Percentages are based on the total  number of CSN complaints from military consumers reporting their pay grade (27,350) between January 1 and December 31, 2014. Of the 98,087 military consumers, 28% reported this information during CY-2014.</t>
    </r>
  </si>
  <si>
    <t>Page 19: Consumer Sentinel Network Military Complaints by Top Category</t>
  </si>
  <si>
    <t>Category Description</t>
  </si>
  <si>
    <r>
      <t>Percentages</t>
    </r>
    <r>
      <rPr>
        <b/>
        <vertAlign val="superscript"/>
        <sz val="10"/>
        <color theme="1"/>
        <rFont val="Times New Roman"/>
        <family val="1"/>
      </rPr>
      <t>1</t>
    </r>
  </si>
  <si>
    <r>
      <rPr>
        <vertAlign val="superscript"/>
        <sz val="10"/>
        <color theme="1"/>
        <rFont val="Times New Roman"/>
        <family val="1"/>
      </rPr>
      <t>1</t>
    </r>
    <r>
      <rPr>
        <sz val="10"/>
        <color theme="1"/>
        <rFont val="Times New Roman"/>
        <family val="1"/>
      </rPr>
      <t>Percentages are based on the total number of CSN Military complaints (98,087) received between January 1 and December 31, 2014. Fourteen percent of these complaints were coded in the Other category.</t>
    </r>
  </si>
  <si>
    <t xml:space="preserve">Page 19: Top Categories for Complaints from Enlisted Military Consumers </t>
  </si>
  <si>
    <r>
      <t>Percentages</t>
    </r>
    <r>
      <rPr>
        <b/>
        <vertAlign val="superscript"/>
        <sz val="9"/>
        <color theme="1"/>
        <rFont val="Times New Roman"/>
        <family val="1"/>
      </rPr>
      <t>2</t>
    </r>
  </si>
  <si>
    <r>
      <rPr>
        <vertAlign val="superscript"/>
        <sz val="10"/>
        <color theme="1"/>
        <rFont val="Times New Roman"/>
        <family val="1"/>
      </rPr>
      <t>2</t>
    </r>
    <r>
      <rPr>
        <sz val="10"/>
        <color theme="1"/>
        <rFont val="Times New Roman"/>
        <family val="1"/>
      </rPr>
      <t>Percentages are based on the total number of CSN complaints (22,503) from military consumers reporting an enlisted rank received between January 1 and December 31, 2014. Nine percent of these complaints were coded in the Other category.</t>
    </r>
  </si>
  <si>
    <t>Page 19: Top Categories for Complaints from Officer Military Consumers</t>
  </si>
  <si>
    <r>
      <t>Percentages</t>
    </r>
    <r>
      <rPr>
        <b/>
        <vertAlign val="superscript"/>
        <sz val="9"/>
        <color theme="1"/>
        <rFont val="Times New Roman"/>
        <family val="1"/>
      </rPr>
      <t>3</t>
    </r>
  </si>
  <si>
    <r>
      <rPr>
        <vertAlign val="superscript"/>
        <sz val="10"/>
        <color theme="1"/>
        <rFont val="Times New Roman"/>
        <family val="1"/>
      </rPr>
      <t>3</t>
    </r>
    <r>
      <rPr>
        <sz val="10"/>
        <color theme="1"/>
        <rFont val="Times New Roman"/>
        <family val="1"/>
      </rPr>
      <t>Percentages are based on the total number of CSN complaints (4,339) from military consumers reporting an officer rank received between January 1 and December 31, 2014. Eleven percent of these complaints were coded in the Other category.</t>
    </r>
  </si>
  <si>
    <t>Page 20: Consumer Sentinel Network - Military Identity Theft Complaints How Victims' Information is Misused</t>
  </si>
  <si>
    <t>Identity Theft Types \ Theft Subtypes</t>
  </si>
  <si>
    <t>Government Benefits Applied For \ Received</t>
  </si>
  <si>
    <t>Other Government Documents Issued \ Forged</t>
  </si>
  <si>
    <t>Unauthorized Charges to Existing Accounts</t>
  </si>
  <si>
    <t>Business \ Personal \ Student Loan</t>
  </si>
  <si>
    <t>Other Deposit Accounts</t>
  </si>
  <si>
    <t>Prepaid Debit Cards</t>
  </si>
  <si>
    <r>
      <rPr>
        <vertAlign val="superscript"/>
        <sz val="9"/>
        <color theme="1"/>
        <rFont val="Times New Roman"/>
        <family val="1"/>
      </rPr>
      <t>1</t>
    </r>
    <r>
      <rPr>
        <sz val="9"/>
        <color theme="1"/>
        <rFont val="Times New Roman"/>
        <family val="1"/>
      </rPr>
      <t>Percentages are based on the total number of Consumer Sentinel Network (CSN) Military identity theft complaints (26,349) received between January 1 and December 31, 2014. Note that 11% of CSN Military identity theft complaints included more than one type of identity theft.</t>
    </r>
  </si>
  <si>
    <t>Pages 21 to 72: Consumer Sentinel Network Detailed State Complaint Information</t>
  </si>
  <si>
    <t>Fraud &amp; Other Complaint Categories by Consumer State</t>
  </si>
  <si>
    <t>Identity Theft Types by Consumer State</t>
  </si>
  <si>
    <t>Top Categories</t>
  </si>
  <si>
    <r>
      <t>Percentage</t>
    </r>
    <r>
      <rPr>
        <b/>
        <vertAlign val="superscript"/>
        <sz val="10"/>
        <rFont val="Times New Roman"/>
        <family val="1"/>
      </rPr>
      <t xml:space="preserve">1 </t>
    </r>
  </si>
  <si>
    <t>Identity Theft Type</t>
  </si>
  <si>
    <r>
      <t>Percentage</t>
    </r>
    <r>
      <rPr>
        <b/>
        <vertAlign val="superscript"/>
        <sz val="10"/>
        <rFont val="Times New Roman"/>
        <family val="1"/>
      </rPr>
      <t>1</t>
    </r>
  </si>
  <si>
    <t>Note: These figures exclude complaints provided by the California Office of Attorney General.</t>
  </si>
  <si>
    <t xml:space="preserve">Note: These figures exclude complaints provided by the Colorado Office of Attorney General.  </t>
  </si>
  <si>
    <t xml:space="preserve">Note: These figures exclude complaints provided by the Idaho Office of Attorney General.  </t>
  </si>
  <si>
    <t xml:space="preserve">Note: These figures exclude complaints provided by the Indiana Office of Attorney General.  </t>
  </si>
  <si>
    <t xml:space="preserve">Note: These figures exclude complaints provided by the Iowa Office of Attorney General.  </t>
  </si>
  <si>
    <t>Note: These figures exclude complaints provided by the Louisiana Office of Attorney General.</t>
  </si>
  <si>
    <t>Note: These figures exclude complaints provided by the Maine Office of Attorney General.</t>
  </si>
  <si>
    <t xml:space="preserve">Note: These figures exclude complaints provided by the Michigan Office of Attorney General.  </t>
  </si>
  <si>
    <t xml:space="preserve">Note: These figures exclude complaints provided by the Mississippi Office of Attorney General.  </t>
  </si>
  <si>
    <t xml:space="preserve">Note: These figures exclude complaints provided by the Montana Department of Justice.  </t>
  </si>
  <si>
    <t xml:space="preserve">Note: These figures exclude complaints provided by the North Carolina Department of Justice.  </t>
  </si>
  <si>
    <t>Note: These figures exclude complaints provided by the Ohio Office of Attorney General</t>
  </si>
  <si>
    <t xml:space="preserve">Note: These figures exclude complaints provided by the Oregon Department of Justice.   </t>
  </si>
  <si>
    <t>Note: These figures exclude complaints provided by the South Carolina Department of Consumer Affairs</t>
  </si>
  <si>
    <t xml:space="preserve">Note: These figures exclude complaints provided by the Tennessee Division of Consumer Affairs.  </t>
  </si>
  <si>
    <t xml:space="preserve">Note: These figures exclude complaints provided by the Washington Office of Attorney General.  </t>
  </si>
  <si>
    <r>
      <t>1</t>
    </r>
    <r>
      <rPr>
        <sz val="10"/>
        <color rgb="FF000000"/>
        <rFont val="Times New Roman"/>
        <family val="1"/>
      </rPr>
      <t>Percentages are based on the total number of CSN fraud and other complaints from Alabama consumers (27,847).</t>
    </r>
    <r>
      <rPr>
        <vertAlign val="superscript"/>
        <sz val="10"/>
        <color rgb="FF000000"/>
        <rFont val="Times New Roman"/>
        <family val="1"/>
      </rPr>
      <t xml:space="preserve">
</t>
    </r>
  </si>
  <si>
    <r>
      <t>1</t>
    </r>
    <r>
      <rPr>
        <sz val="10"/>
        <color rgb="FF000000"/>
        <rFont val="Times New Roman"/>
        <family val="1"/>
      </rPr>
      <t xml:space="preserve">Percentages are based on the 3,770 victims reporting from Alabama.  Note that CSN identity theft complaints may be coded under multiple theft types.    
 </t>
    </r>
  </si>
  <si>
    <r>
      <t>1</t>
    </r>
    <r>
      <rPr>
        <sz val="10"/>
        <color rgb="FF000000"/>
        <rFont val="Times New Roman"/>
        <family val="1"/>
      </rPr>
      <t xml:space="preserve">Percentages are based on the 542 victims reporting from Alaska.  Note that CSN identity theft complaints may be coded under multiple theft types. 
</t>
    </r>
  </si>
  <si>
    <r>
      <t>1</t>
    </r>
    <r>
      <rPr>
        <sz val="10"/>
        <color rgb="FF000000"/>
        <rFont val="Times New Roman"/>
        <family val="1"/>
      </rPr>
      <t xml:space="preserve">Percentages are based on the total number of CSN fraud and other complaints from Arizona consumers (37,836).
</t>
    </r>
  </si>
  <si>
    <r>
      <t>1</t>
    </r>
    <r>
      <rPr>
        <sz val="10"/>
        <color rgb="FF000000"/>
        <rFont val="Times New Roman"/>
        <family val="1"/>
      </rPr>
      <t xml:space="preserve">Percentages are based on the 6,460 victims reporting from Arizona.  Note that CSN identity theft complaints may be coded under multiple theft types.     
</t>
    </r>
  </si>
  <si>
    <r>
      <t>1</t>
    </r>
    <r>
      <rPr>
        <sz val="10"/>
        <color rgb="FF000000"/>
        <rFont val="Times New Roman"/>
        <family val="1"/>
      </rPr>
      <t xml:space="preserve">Percentages are based on the total number of CSN fraud and other complaints from Arkansas consumers (13,800).
</t>
    </r>
  </si>
  <si>
    <r>
      <t>1</t>
    </r>
    <r>
      <rPr>
        <sz val="10"/>
        <color rgb="FF000000"/>
        <rFont val="Times New Roman"/>
        <family val="1"/>
      </rPr>
      <t xml:space="preserve">Percentages are based on the 2,481 victims reporting from Arkansas.  Note that CSN identity theft complaints may be coded under multiple theft types.     </t>
    </r>
  </si>
  <si>
    <r>
      <t>1</t>
    </r>
    <r>
      <rPr>
        <sz val="10"/>
        <color rgb="FF000000"/>
        <rFont val="Times New Roman"/>
        <family val="1"/>
      </rPr>
      <t xml:space="preserve">Percentages are based on the total number of CSN fraud and other complaints from California consumers (250,138).
</t>
    </r>
  </si>
  <si>
    <r>
      <t>1</t>
    </r>
    <r>
      <rPr>
        <sz val="10"/>
        <color rgb="FF000000"/>
        <rFont val="Times New Roman"/>
        <family val="1"/>
      </rPr>
      <t xml:space="preserve">Percentages are based on the 38,982 victims reporting from California.  Note that CSN identity theft complaints may be coded under multiple theft types.    
.    </t>
    </r>
  </si>
  <si>
    <r>
      <t>1</t>
    </r>
    <r>
      <rPr>
        <sz val="10"/>
        <color rgb="FF000000"/>
        <rFont val="Times New Roman"/>
        <family val="1"/>
      </rPr>
      <t xml:space="preserve">Percentages are based on the total number of CSN fraud and other complaints from Alaska consumers (3,011). 
</t>
    </r>
  </si>
  <si>
    <t>Note: These figures exclude complaints provided by the Alaska Office of Attorney General.</t>
  </si>
  <si>
    <r>
      <t>1</t>
    </r>
    <r>
      <rPr>
        <sz val="10"/>
        <color rgb="FF000000"/>
        <rFont val="Times New Roman"/>
        <family val="1"/>
      </rPr>
      <t xml:space="preserve">Percentages are based on the total number of CSN fraud and other complaints from Colorado consumers (32,060).
</t>
    </r>
  </si>
  <si>
    <r>
      <t>1</t>
    </r>
    <r>
      <rPr>
        <sz val="10"/>
        <color rgb="FF000000"/>
        <rFont val="Times New Roman"/>
        <family val="1"/>
      </rPr>
      <t xml:space="preserve">Percentages are based on the 4,579 victims reporting from Colorado.  Note that CSN identity theft complaints may be coded under multiple theft types.      
     </t>
    </r>
  </si>
  <si>
    <r>
      <t>1</t>
    </r>
    <r>
      <rPr>
        <sz val="10"/>
        <color rgb="FF000000"/>
        <rFont val="Times New Roman"/>
        <family val="1"/>
      </rPr>
      <t xml:space="preserve">Percentages are based on the total number of CSN fraud and other complaints from Connecticut consumers (18,312).
</t>
    </r>
  </si>
  <si>
    <r>
      <t>1</t>
    </r>
    <r>
      <rPr>
        <sz val="10"/>
        <color rgb="FF000000"/>
        <rFont val="Times New Roman"/>
        <family val="1"/>
      </rPr>
      <t xml:space="preserve">Percentages are based on the 3,071 victims reporting from Connecticut.  Note that CSN identity theft complaints may be coded under multiple theft types.    
   </t>
    </r>
  </si>
  <si>
    <r>
      <t>1</t>
    </r>
    <r>
      <rPr>
        <sz val="10"/>
        <color rgb="FF000000"/>
        <rFont val="Times New Roman"/>
        <family val="1"/>
      </rPr>
      <t xml:space="preserve">Percentages are based on the total number of CSN fraud and other complaints from Delaware consumers (7,197).
</t>
    </r>
  </si>
  <si>
    <r>
      <t>1</t>
    </r>
    <r>
      <rPr>
        <sz val="10"/>
        <color rgb="FF000000"/>
        <rFont val="Times New Roman"/>
        <family val="1"/>
      </rPr>
      <t xml:space="preserve">Percentages are based on the 731 victims reporting from Delaware.  Note that CSN identity theft complaints may be coded under multiple theft types.    
</t>
    </r>
  </si>
  <si>
    <r>
      <t>1</t>
    </r>
    <r>
      <rPr>
        <sz val="10"/>
        <color rgb="FF000000"/>
        <rFont val="Times New Roman"/>
        <family val="1"/>
      </rPr>
      <t xml:space="preserve">Percentages are based on the total number of CSN fraud and other complaints from District of Columbia consumers (6,605).
</t>
    </r>
  </si>
  <si>
    <r>
      <t>1</t>
    </r>
    <r>
      <rPr>
        <sz val="10"/>
        <color rgb="FF000000"/>
        <rFont val="Times New Roman"/>
        <family val="1"/>
      </rPr>
      <t xml:space="preserve">Percentages are based on the 941 victims reporting from District of Columbia.  Note that CSN identity theft complaints may be coded under multiple theft types.     
</t>
    </r>
  </si>
  <si>
    <r>
      <t>1</t>
    </r>
    <r>
      <rPr>
        <sz val="10"/>
        <color rgb="FF000000"/>
        <rFont val="Times New Roman"/>
        <family val="1"/>
      </rPr>
      <t xml:space="preserve">Percentages are based on the total number of CSN fraud and other complaints from Florida consumers (200,392).
</t>
    </r>
  </si>
  <si>
    <r>
      <t>1</t>
    </r>
    <r>
      <rPr>
        <sz val="10"/>
        <color rgb="FF000000"/>
        <rFont val="Times New Roman"/>
        <family val="1"/>
      </rPr>
      <t xml:space="preserve">Percentages are based on the 37,059 victims reporting from Florida.  Note that CSN identity theft complaints may be coded under multiple theft types.    
</t>
    </r>
  </si>
  <si>
    <r>
      <t>1</t>
    </r>
    <r>
      <rPr>
        <sz val="10"/>
        <color rgb="FF000000"/>
        <rFont val="Times New Roman"/>
        <family val="1"/>
      </rPr>
      <t xml:space="preserve">Percentages are based on the total number of CSN fraud and other complaints from Georgia consumers (78,526).
</t>
    </r>
  </si>
  <si>
    <r>
      <t>1</t>
    </r>
    <r>
      <rPr>
        <sz val="10"/>
        <color rgb="FF000000"/>
        <rFont val="Times New Roman"/>
        <family val="1"/>
      </rPr>
      <t xml:space="preserve">Percentages are based on the 11,384 victims reporting from Georgia.  Note that CSN identity theft complaints may be coded under multiple theft types.    
</t>
    </r>
  </si>
  <si>
    <t>Note: These figures exclude complaints provided by the Hawaii Office of Consumer Protection.</t>
  </si>
  <si>
    <r>
      <t>1</t>
    </r>
    <r>
      <rPr>
        <sz val="10"/>
        <color rgb="FF000000"/>
        <rFont val="Times New Roman"/>
        <family val="1"/>
      </rPr>
      <t xml:space="preserve">Percentages are based on the total number of CSN fraud and other complaints from Hawaii consumers (5,957).
</t>
    </r>
  </si>
  <si>
    <r>
      <t>1</t>
    </r>
    <r>
      <rPr>
        <sz val="10"/>
        <color rgb="FF000000"/>
        <rFont val="Times New Roman"/>
        <family val="1"/>
      </rPr>
      <t xml:space="preserve">Percentages are based on the 580 victims reporting from Hawaii.  Note that CSN identity theft complaints may be coded under multiple theft types.    
</t>
    </r>
  </si>
  <si>
    <r>
      <t>1</t>
    </r>
    <r>
      <rPr>
        <sz val="10"/>
        <color rgb="FF000000"/>
        <rFont val="Times New Roman"/>
        <family val="1"/>
      </rPr>
      <t xml:space="preserve">Percentages are based on the total number of CSN fraud and other complaints from Idaho consumers (7,466).
</t>
    </r>
  </si>
  <si>
    <r>
      <t>1</t>
    </r>
    <r>
      <rPr>
        <sz val="10"/>
        <color rgb="FF000000"/>
        <rFont val="Times New Roman"/>
        <family val="1"/>
      </rPr>
      <t xml:space="preserve">Percentages are based on the 962 victims reporting from Idaho.  Note that CSN identity theft complaints may be coded under multiple theft types.    
</t>
    </r>
  </si>
  <si>
    <r>
      <t>1</t>
    </r>
    <r>
      <rPr>
        <sz val="10"/>
        <color rgb="FF000000"/>
        <rFont val="Times New Roman"/>
        <family val="1"/>
      </rPr>
      <t xml:space="preserve">Percentages are based on the total number of CSN fraud and other complaints from Illinois consumers (61,038).
</t>
    </r>
  </si>
  <si>
    <r>
      <t>1</t>
    </r>
    <r>
      <rPr>
        <sz val="10"/>
        <color rgb="FF000000"/>
        <rFont val="Times New Roman"/>
        <family val="1"/>
      </rPr>
      <t xml:space="preserve">Percentages are based on the 12,317 victims reporting from Illinois.  Note that CSN identity theft complaints may be coded under multiple theft types.     
</t>
    </r>
  </si>
  <si>
    <r>
      <t>1</t>
    </r>
    <r>
      <rPr>
        <sz val="10"/>
        <color rgb="FF000000"/>
        <rFont val="Times New Roman"/>
        <family val="1"/>
      </rPr>
      <t xml:space="preserve">Percentages are based on the total number of CSN fraud and other complaints from Indiana consumers (30,656).
</t>
    </r>
  </si>
  <si>
    <r>
      <t>1</t>
    </r>
    <r>
      <rPr>
        <sz val="10"/>
        <color rgb="FF000000"/>
        <rFont val="Times New Roman"/>
        <family val="1"/>
      </rPr>
      <t xml:space="preserve">Percentages are based on the 4,498 victims reporting from Indiana.  Note that CSN identity theft complaints may be coded under multiple theft types.    
</t>
    </r>
  </si>
  <si>
    <r>
      <t>1</t>
    </r>
    <r>
      <rPr>
        <sz val="10"/>
        <color rgb="FF000000"/>
        <rFont val="Times New Roman"/>
        <family val="1"/>
      </rPr>
      <t xml:space="preserve">Percentages are based on the total number of CSN fraud and other complaints from Iowa consumers (11,354).
</t>
    </r>
  </si>
  <si>
    <r>
      <t>1</t>
    </r>
    <r>
      <rPr>
        <sz val="10"/>
        <color rgb="FF000000"/>
        <rFont val="Times New Roman"/>
        <family val="1"/>
      </rPr>
      <t xml:space="preserve">Percentages are based on the 1,506 victims reporting from Iowa.  Note that CSN identity theft complaints may be coded under multiple theft types.    
</t>
    </r>
  </si>
  <si>
    <r>
      <t>1</t>
    </r>
    <r>
      <rPr>
        <sz val="10"/>
        <color rgb="FF000000"/>
        <rFont val="Times New Roman"/>
        <family val="1"/>
      </rPr>
      <t xml:space="preserve">Percentages are based on the total number of CSN fraud and other complaints from Kansas consumers (12,569).
</t>
    </r>
  </si>
  <si>
    <r>
      <t>1</t>
    </r>
    <r>
      <rPr>
        <sz val="10"/>
        <color rgb="FF000000"/>
        <rFont val="Times New Roman"/>
        <family val="1"/>
      </rPr>
      <t xml:space="preserve">Percentages are based on the 1,892 victims reporting from Kansas.  Note that CSN identity theft complaints may be coded under multiple theft types.    
</t>
    </r>
  </si>
  <si>
    <r>
      <t>1</t>
    </r>
    <r>
      <rPr>
        <sz val="10"/>
        <color rgb="FF000000"/>
        <rFont val="Times New Roman"/>
        <family val="1"/>
      </rPr>
      <t xml:space="preserve">Percentages are based on the total number of CSN fraud and other complaints from Kentucky consumers (19,907).
</t>
    </r>
  </si>
  <si>
    <r>
      <t>1</t>
    </r>
    <r>
      <rPr>
        <sz val="10"/>
        <color rgb="FF000000"/>
        <rFont val="Times New Roman"/>
        <family val="1"/>
      </rPr>
      <t xml:space="preserve">Percentages are based on the 2,358 victims reporting from Kentucky.  Note that CSN identity theft complaints may be coded under multiple theft types.    
</t>
    </r>
  </si>
  <si>
    <r>
      <t>1</t>
    </r>
    <r>
      <rPr>
        <sz val="10"/>
        <color rgb="FF000000"/>
        <rFont val="Times New Roman"/>
        <family val="1"/>
      </rPr>
      <t xml:space="preserve">Percentages are based on the total number of CSN fraud and other complaints from Louisiana consumers (25,059).
</t>
    </r>
  </si>
  <si>
    <r>
      <t>1</t>
    </r>
    <r>
      <rPr>
        <sz val="10"/>
        <color rgb="FF000000"/>
        <rFont val="Times New Roman"/>
        <family val="1"/>
      </rPr>
      <t xml:space="preserve">Percentages are based on the 3,430 victims reporting from Louisiana.  Note that CSN identity theft complaints may be coded under multiple theft types.    
</t>
    </r>
  </si>
  <si>
    <r>
      <t>1</t>
    </r>
    <r>
      <rPr>
        <sz val="10"/>
        <color rgb="FF000000"/>
        <rFont val="Times New Roman"/>
        <family val="1"/>
      </rPr>
      <t xml:space="preserve">Percentages are based on the total number of CSN fraud and other complaints from Maine consumers (5,909).
</t>
    </r>
  </si>
  <si>
    <r>
      <t>1</t>
    </r>
    <r>
      <rPr>
        <sz val="10"/>
        <color rgb="FF000000"/>
        <rFont val="Times New Roman"/>
        <family val="1"/>
      </rPr>
      <t xml:space="preserve">Percentages are based on the 693 victims reporting from Maine.  Note that CSN identity theft complaints may be coded under multiple theft types.    
</t>
    </r>
  </si>
  <si>
    <r>
      <t>1</t>
    </r>
    <r>
      <rPr>
        <sz val="10"/>
        <color rgb="FF000000"/>
        <rFont val="Times New Roman"/>
        <family val="1"/>
      </rPr>
      <t xml:space="preserve">Percentages are based on the total number of CSN fraud and other complaints from Maryland consumers (40,369).
</t>
    </r>
  </si>
  <si>
    <r>
      <t>1</t>
    </r>
    <r>
      <rPr>
        <sz val="10"/>
        <color rgb="FF000000"/>
        <rFont val="Times New Roman"/>
        <family val="1"/>
      </rPr>
      <t xml:space="preserve">Percentages are based on the 5,734 victims reporting from Maryland.  Note that CSN identity theft complaints may be coded under multiple theft types.    
    </t>
    </r>
  </si>
  <si>
    <t>Note: These figures exclude complaints provided by the Massachusetts Office of Attorney General.</t>
  </si>
  <si>
    <r>
      <t>1</t>
    </r>
    <r>
      <rPr>
        <sz val="10"/>
        <color rgb="FF000000"/>
        <rFont val="Times New Roman"/>
        <family val="1"/>
      </rPr>
      <t xml:space="preserve">Percentages are based on the total number of CSN fraud and other complaints from Massachusetts consumers (37,422).
</t>
    </r>
  </si>
  <si>
    <r>
      <t>1</t>
    </r>
    <r>
      <rPr>
        <sz val="10"/>
        <color rgb="FF000000"/>
        <rFont val="Times New Roman"/>
        <family val="1"/>
      </rPr>
      <t xml:space="preserve">Percentages are based on the 5,116 victims reporting from Massachusetts.  Note that CSN identity theft complaints may be coded under multiple theft types.    
</t>
    </r>
  </si>
  <si>
    <r>
      <t>1</t>
    </r>
    <r>
      <rPr>
        <sz val="10"/>
        <color rgb="FF000000"/>
        <rFont val="Times New Roman"/>
        <family val="1"/>
      </rPr>
      <t xml:space="preserve">Percentages are based on the total number of CSN fraud and other complaints from Michigan consumers (74,244).
</t>
    </r>
  </si>
  <si>
    <r>
      <t>1</t>
    </r>
    <r>
      <rPr>
        <sz val="10"/>
        <color rgb="FF000000"/>
        <rFont val="Times New Roman"/>
        <family val="1"/>
      </rPr>
      <t xml:space="preserve">Percentages are based on the 10,338 victims reporting from Michigan.  Note that CSN identity theft complaints may be coded under multiple theft types.    
</t>
    </r>
  </si>
  <si>
    <r>
      <t>1</t>
    </r>
    <r>
      <rPr>
        <sz val="10"/>
        <color rgb="FF000000"/>
        <rFont val="Times New Roman"/>
        <family val="1"/>
      </rPr>
      <t xml:space="preserve">Percentages are based on the total number of CSN fraud and other complaints from Minnesota consumers (23,083).
</t>
    </r>
  </si>
  <si>
    <r>
      <t>1</t>
    </r>
    <r>
      <rPr>
        <sz val="10"/>
        <color rgb="FF000000"/>
        <rFont val="Times New Roman"/>
        <family val="1"/>
      </rPr>
      <t xml:space="preserve">Percentages are based on the 3,229 victims reporting from Minnesota.  Note that CSN identity theft complaints may be coded under multiple theft types.    
</t>
    </r>
  </si>
  <si>
    <r>
      <t>1</t>
    </r>
    <r>
      <rPr>
        <sz val="10"/>
        <color rgb="FF000000"/>
        <rFont val="Times New Roman"/>
        <family val="1"/>
      </rPr>
      <t xml:space="preserve">Percentages are based on the total number of CSN fraud and other complaints from Mississippi consumers (13,276).
</t>
    </r>
  </si>
  <si>
    <r>
      <t>1</t>
    </r>
    <r>
      <rPr>
        <sz val="10"/>
        <color rgb="FF000000"/>
        <rFont val="Times New Roman"/>
        <family val="1"/>
      </rPr>
      <t xml:space="preserve">Percentages are based on the 2,409 victims reporting from Mississippi.  Note that CSN identity theft complaints may be coded under multiple theft types.    
</t>
    </r>
  </si>
  <si>
    <r>
      <t>1</t>
    </r>
    <r>
      <rPr>
        <sz val="10"/>
        <color rgb="FF000000"/>
        <rFont val="Times New Roman"/>
        <family val="1"/>
      </rPr>
      <t xml:space="preserve">Percentages are based on the total number of CSN fraud and other complaints from Missouri consumers (31,304).
</t>
    </r>
  </si>
  <si>
    <r>
      <t>1</t>
    </r>
    <r>
      <rPr>
        <sz val="10"/>
        <color rgb="FF000000"/>
        <rFont val="Times New Roman"/>
        <family val="1"/>
      </rPr>
      <t xml:space="preserve">Percentages are based on the 7,195 victims reporting from Missouri.  Note that CSN identity theft complaints may be coded under multiple theft types.    
</t>
    </r>
  </si>
  <si>
    <r>
      <t>1</t>
    </r>
    <r>
      <rPr>
        <sz val="10"/>
        <color rgb="FF000000"/>
        <rFont val="Times New Roman"/>
        <family val="1"/>
      </rPr>
      <t xml:space="preserve">Percentages are based on the total number of CSN fraud and other complaints from Montana consumers (4,550).
</t>
    </r>
  </si>
  <si>
    <r>
      <t>1</t>
    </r>
    <r>
      <rPr>
        <sz val="10"/>
        <color rgb="FF000000"/>
        <rFont val="Times New Roman"/>
        <family val="1"/>
      </rPr>
      <t xml:space="preserve">Percentages are based on the 585 victims reporting from Montana.  Note that CSN identity theft complaints may be coded under multiple theft types.    
</t>
    </r>
  </si>
  <si>
    <r>
      <t>1</t>
    </r>
    <r>
      <rPr>
        <sz val="10"/>
        <color rgb="FF000000"/>
        <rFont val="Times New Roman"/>
        <family val="1"/>
      </rPr>
      <t xml:space="preserve">Percentages are based on the total number of CSN fraud and other complaints from Nebraska consumers (7,807).
</t>
    </r>
  </si>
  <si>
    <r>
      <t>1</t>
    </r>
    <r>
      <rPr>
        <sz val="10"/>
        <color rgb="FF000000"/>
        <rFont val="Times New Roman"/>
        <family val="1"/>
      </rPr>
      <t xml:space="preserve">Percentages are based on the 914 victims reporting from Nebraska.  Note that CSN identity theft complaints may be coded under multiple theft types.    
</t>
    </r>
  </si>
  <si>
    <r>
      <t>1</t>
    </r>
    <r>
      <rPr>
        <sz val="10"/>
        <color rgb="FF000000"/>
        <rFont val="Times New Roman"/>
        <family val="1"/>
      </rPr>
      <t xml:space="preserve">Percentages are based on the total number of CSN fraud and other complaints from Nevada consumers (21,952).
</t>
    </r>
  </si>
  <si>
    <t>Note: These figures exclude complaints provided by the Nevada Office of Attorney General.</t>
  </si>
  <si>
    <r>
      <t>1</t>
    </r>
    <r>
      <rPr>
        <sz val="10"/>
        <color rgb="FF000000"/>
        <rFont val="Times New Roman"/>
        <family val="1"/>
      </rPr>
      <t xml:space="preserve">Percentages are based on the 2,846 victims reporting from Nevada.  Note that CSN identity theft complaints may be coded under multiple theft types.    
</t>
    </r>
  </si>
  <si>
    <r>
      <t>1</t>
    </r>
    <r>
      <rPr>
        <sz val="10"/>
        <color rgb="FF000000"/>
        <rFont val="Times New Roman"/>
        <family val="1"/>
      </rPr>
      <t xml:space="preserve">Percentages are based on the total number of CSN fraud and other complaints from New Hampshire consumers (7,464).
</t>
    </r>
  </si>
  <si>
    <r>
      <t>1</t>
    </r>
    <r>
      <rPr>
        <sz val="10"/>
        <color rgb="FF000000"/>
        <rFont val="Times New Roman"/>
        <family val="1"/>
      </rPr>
      <t xml:space="preserve">Percentages are based on the 726 victims reporting from New Hampshire.  Note that CSN identity theft complaints may be coded under multiple theft types.    
</t>
    </r>
  </si>
  <si>
    <r>
      <t>1</t>
    </r>
    <r>
      <rPr>
        <sz val="10"/>
        <color rgb="FF000000"/>
        <rFont val="Times New Roman"/>
        <family val="1"/>
      </rPr>
      <t xml:space="preserve">Percentages are based on the total number of CSN fraud and other complaints from New Jersey consumers (53,535).
</t>
    </r>
  </si>
  <si>
    <r>
      <t>1</t>
    </r>
    <r>
      <rPr>
        <sz val="10"/>
        <color rgb="FF000000"/>
        <rFont val="Times New Roman"/>
        <family val="1"/>
      </rPr>
      <t xml:space="preserve">Percentages are based on the 7,144 victims reporting from New Jersey.  Note that CSN identity theft complaints may be coded under multiple theft types.    
</t>
    </r>
  </si>
  <si>
    <r>
      <t>1</t>
    </r>
    <r>
      <rPr>
        <sz val="10"/>
        <color rgb="FF000000"/>
        <rFont val="Times New Roman"/>
        <family val="1"/>
      </rPr>
      <t xml:space="preserve">Percentages are based on the total number of CSN fraud and other complaints from New Mexico consumers (10,556).
</t>
    </r>
  </si>
  <si>
    <r>
      <t>1</t>
    </r>
    <r>
      <rPr>
        <sz val="10"/>
        <color rgb="FF000000"/>
        <rFont val="Times New Roman"/>
        <family val="1"/>
      </rPr>
      <t xml:space="preserve">Percentages are based on the 1,611 victims reporting from New Mexico.  Note that CSN identity theft complaints may be coded under multiple theft types.    
</t>
    </r>
  </si>
  <si>
    <r>
      <t>1</t>
    </r>
    <r>
      <rPr>
        <sz val="10"/>
        <color rgb="FF000000"/>
        <rFont val="Times New Roman"/>
        <family val="1"/>
      </rPr>
      <t xml:space="preserve">Percentages are based on the total number of CSN fraud and other complaints from New York consumers (101,497).
</t>
    </r>
  </si>
  <si>
    <r>
      <t>1</t>
    </r>
    <r>
      <rPr>
        <sz val="10"/>
        <color rgb="FF000000"/>
        <rFont val="Times New Roman"/>
        <family val="1"/>
      </rPr>
      <t xml:space="preserve">Percentages are based on the 15,959 victims reporting from New York.  Note that CSN identity theft complaints may be coded under multiple theft types.    
</t>
    </r>
  </si>
  <si>
    <r>
      <t>1</t>
    </r>
    <r>
      <rPr>
        <sz val="10"/>
        <color rgb="FF000000"/>
        <rFont val="Times New Roman"/>
        <family val="1"/>
      </rPr>
      <t xml:space="preserve">Percentages are based on the total number of CSN fraud and other complaints from North Carolina consumers (50,504).
</t>
    </r>
  </si>
  <si>
    <r>
      <t>1</t>
    </r>
    <r>
      <rPr>
        <sz val="10"/>
        <color rgb="FF000000"/>
        <rFont val="Times New Roman"/>
        <family val="1"/>
      </rPr>
      <t xml:space="preserve">Percentages are based on the 7,334 victims reporting from North Carolina.  Note that CSN identity theft complaints may be coded under multiple theft types.    
 </t>
    </r>
  </si>
  <si>
    <r>
      <t>1</t>
    </r>
    <r>
      <rPr>
        <sz val="10"/>
        <color rgb="FF000000"/>
        <rFont val="Times New Roman"/>
        <family val="1"/>
      </rPr>
      <t xml:space="preserve">Percentages are based on the total number of CSN fraud and other complaints from North Dakota consumers (2,473).
</t>
    </r>
  </si>
  <si>
    <r>
      <t>1</t>
    </r>
    <r>
      <rPr>
        <sz val="10"/>
        <color rgb="FF000000"/>
        <rFont val="Times New Roman"/>
        <family val="1"/>
      </rPr>
      <t xml:space="preserve">Percentages are based on the 319 victims reporting from North Dakota.  Note that CSN identity theft complaints may be coded under multiple theft types.    
</t>
    </r>
  </si>
  <si>
    <r>
      <t>1</t>
    </r>
    <r>
      <rPr>
        <sz val="10"/>
        <color rgb="FF000000"/>
        <rFont val="Times New Roman"/>
        <family val="1"/>
      </rPr>
      <t xml:space="preserve">1Percentages are based on the total number of CSN fraud and other complaints from Ohio consumers (58,704).
</t>
    </r>
  </si>
  <si>
    <r>
      <t>1</t>
    </r>
    <r>
      <rPr>
        <sz val="10"/>
        <color rgb="FF000000"/>
        <rFont val="Times New Roman"/>
        <family val="1"/>
      </rPr>
      <t xml:space="preserve">Percentages are based on the 9,161 victims reporting from Ohio.  Note that CSN identity theft complaints may be coded under multiple theft types.    
</t>
    </r>
  </si>
  <si>
    <r>
      <t>1</t>
    </r>
    <r>
      <rPr>
        <sz val="10"/>
        <color rgb="FF000000"/>
        <rFont val="Times New Roman"/>
        <family val="1"/>
      </rPr>
      <t xml:space="preserve">Percentages are based on the total number of CSN fraud and other complaints from Oklahoma consumers (16,926).
</t>
    </r>
  </si>
  <si>
    <r>
      <t>1</t>
    </r>
    <r>
      <rPr>
        <sz val="10"/>
        <color rgb="FF000000"/>
        <rFont val="Times New Roman"/>
        <family val="1"/>
      </rPr>
      <t xml:space="preserve">Percentages are based on the 2,656 victims reporting from Oklahoma.  Note that CSN identity theft complaints may be coded under multiple theft types.    
</t>
    </r>
  </si>
  <si>
    <r>
      <t>1</t>
    </r>
    <r>
      <rPr>
        <sz val="10"/>
        <color rgb="FF000000"/>
        <rFont val="Times New Roman"/>
        <family val="1"/>
      </rPr>
      <t xml:space="preserve">Percentages are based on the total number of CSN fraud and other complaints from Oregon consumers (20,069).
</t>
    </r>
  </si>
  <si>
    <r>
      <t>1</t>
    </r>
    <r>
      <rPr>
        <sz val="10"/>
        <color rgb="FF000000"/>
        <rFont val="Times New Roman"/>
        <family val="1"/>
      </rPr>
      <t xml:space="preserve">Percentages are based on the 4,946 victims reporting from Oregon.  Note that CSN identity theft complaints may be coded under multiple theft types.    
</t>
    </r>
  </si>
  <si>
    <r>
      <t>1</t>
    </r>
    <r>
      <rPr>
        <sz val="10"/>
        <color rgb="FF000000"/>
        <rFont val="Times New Roman"/>
        <family val="1"/>
      </rPr>
      <t xml:space="preserve">Percentages are based on the total number of CSN fraud and other complaints from Pennsylvania consumers (69,655).
</t>
    </r>
  </si>
  <si>
    <r>
      <t>1</t>
    </r>
    <r>
      <rPr>
        <sz val="10"/>
        <color rgb="FF000000"/>
        <rFont val="Times New Roman"/>
        <family val="1"/>
      </rPr>
      <t xml:space="preserve">Percentages are based on the 10,446 victims reporting from Pennsylvania.  Note that CSN identity theft complaints may be coded under multiple theft types.    
</t>
    </r>
  </si>
  <si>
    <r>
      <t>1</t>
    </r>
    <r>
      <rPr>
        <sz val="10"/>
        <color rgb="FF000000"/>
        <rFont val="Times New Roman"/>
        <family val="1"/>
      </rPr>
      <t xml:space="preserve">Percentages are based on the total number of CSN fraud and other complaints from Rhode Island consumers (6,219).
</t>
    </r>
  </si>
  <si>
    <r>
      <t>1</t>
    </r>
    <r>
      <rPr>
        <sz val="10"/>
        <color rgb="FF000000"/>
        <rFont val="Times New Roman"/>
        <family val="1"/>
      </rPr>
      <t xml:space="preserve">Percentages are based on the 699 victims reporting from Rhode Island.  Note that CSN identity theft complaints may be coded under multiple theft types.   
</t>
    </r>
  </si>
  <si>
    <r>
      <t>1</t>
    </r>
    <r>
      <rPr>
        <sz val="10"/>
        <color rgb="FF000000"/>
        <rFont val="Times New Roman"/>
        <family val="1"/>
      </rPr>
      <t xml:space="preserve">Percentages are based on the total number of CSN fraud and other complaints from South Carolina consumers (25,816).
</t>
    </r>
  </si>
  <si>
    <r>
      <t>1</t>
    </r>
    <r>
      <rPr>
        <sz val="10"/>
        <color rgb="FF000000"/>
        <rFont val="Times New Roman"/>
        <family val="1"/>
      </rPr>
      <t xml:space="preserve">Percentages are based on the total number of CSN fraud and other complaints from South Dakota consumers (2,974).
</t>
    </r>
  </si>
  <si>
    <r>
      <t>1</t>
    </r>
    <r>
      <rPr>
        <sz val="10"/>
        <color rgb="FF000000"/>
        <rFont val="Times New Roman"/>
        <family val="1"/>
      </rPr>
      <t xml:space="preserve">Percentages are based on the 310 victims reporting from South Dakota.  Note that CSN identity theft complaints may be coded under multiple theft types.    
</t>
    </r>
  </si>
  <si>
    <r>
      <t>1</t>
    </r>
    <r>
      <rPr>
        <sz val="10"/>
        <color rgb="FF000000"/>
        <rFont val="Times New Roman"/>
        <family val="1"/>
      </rPr>
      <t xml:space="preserve">Percentages are based on the total number of CSN fraud and other complaints from Tennessee consumers (37,347).
</t>
    </r>
  </si>
  <si>
    <r>
      <t>1</t>
    </r>
    <r>
      <rPr>
        <sz val="10"/>
        <color rgb="FF000000"/>
        <rFont val="Times New Roman"/>
        <family val="1"/>
      </rPr>
      <t xml:space="preserve">Percentages are based on the 4,993 victims reporting from Tennessee.  Note that CSN identity theft complaints may be coded under multiple theft types.    
</t>
    </r>
  </si>
  <si>
    <r>
      <t>1</t>
    </r>
    <r>
      <rPr>
        <sz val="10"/>
        <color rgb="FF000000"/>
        <rFont val="Times New Roman"/>
        <family val="1"/>
      </rPr>
      <t xml:space="preserve">Percentages are based on the 25,843 victims reporting from Texas.  Note that CSN identity theft complaints may be coded under multiple theft types.    
</t>
    </r>
  </si>
  <si>
    <r>
      <t>1</t>
    </r>
    <r>
      <rPr>
        <sz val="10"/>
        <color rgb="FF000000"/>
        <rFont val="Times New Roman"/>
        <family val="1"/>
      </rPr>
      <t xml:space="preserve">Percentages are based on the total number of CSN fraud and other complaints from Utah consumers (11,471).
</t>
    </r>
  </si>
  <si>
    <r>
      <t>1</t>
    </r>
    <r>
      <rPr>
        <sz val="10"/>
        <color rgb="FF000000"/>
        <rFont val="Times New Roman"/>
        <family val="1"/>
      </rPr>
      <t xml:space="preserve">Percentages are based on the 1,586 victims reporting from Utah.  Note that CSN identity theft complaints may be coded under multiple theft types.    
</t>
    </r>
  </si>
  <si>
    <r>
      <t>1</t>
    </r>
    <r>
      <rPr>
        <sz val="10"/>
        <color rgb="FF000000"/>
        <rFont val="Times New Roman"/>
        <family val="1"/>
      </rPr>
      <t xml:space="preserve">Percentages are based on the total number of CSN fraud and other complaints from Vermont consumers (2,442).
</t>
    </r>
  </si>
  <si>
    <r>
      <t>1</t>
    </r>
    <r>
      <rPr>
        <sz val="10"/>
        <color rgb="FF000000"/>
        <rFont val="Times New Roman"/>
        <family val="1"/>
      </rPr>
      <t xml:space="preserve">Percentages are based on the 402 victims reporting from Vermont.  Note that CSN identity theft complaints may be coded under multiple theft types.    
</t>
    </r>
  </si>
  <si>
    <r>
      <t>1</t>
    </r>
    <r>
      <rPr>
        <sz val="10"/>
        <color rgb="FF000000"/>
        <rFont val="Times New Roman"/>
        <family val="1"/>
      </rPr>
      <t xml:space="preserve">Percentages are based on the total number of CSN fraud and other complaints from Virginia consumers (49,537).
</t>
    </r>
  </si>
  <si>
    <r>
      <t>1</t>
    </r>
    <r>
      <rPr>
        <sz val="10"/>
        <color rgb="FF000000"/>
        <rFont val="Times New Roman"/>
        <family val="1"/>
      </rPr>
      <t xml:space="preserve">Percentages are based on the 5,921 victims reporting from Virginia.  Note that CSN identity theft complaints may be coded under multiple theft types.    
</t>
    </r>
  </si>
  <si>
    <r>
      <t>1</t>
    </r>
    <r>
      <rPr>
        <sz val="10"/>
        <color rgb="FF000000"/>
        <rFont val="Times New Roman"/>
        <family val="1"/>
      </rPr>
      <t xml:space="preserve">Percentages are based on the total number of CSN fraud and other complaints from Washington consumers (36,127).
</t>
    </r>
  </si>
  <si>
    <r>
      <t>1</t>
    </r>
    <r>
      <rPr>
        <sz val="10"/>
        <color rgb="FF000000"/>
        <rFont val="Times New Roman"/>
        <family val="1"/>
      </rPr>
      <t xml:space="preserve">Percentages are based on the 10,930 victims reporting from Washington.  Note that CSN identity theft complaints may be coded under multiple theft types.    
</t>
    </r>
  </si>
  <si>
    <r>
      <t>1</t>
    </r>
    <r>
      <rPr>
        <sz val="10"/>
        <color rgb="FF000000"/>
        <rFont val="Times New Roman"/>
        <family val="1"/>
      </rPr>
      <t xml:space="preserve">Percentages are based on the total number of CSN fraud and other complaints from West Virginia consumers (8,634).
</t>
    </r>
  </si>
  <si>
    <r>
      <t>1</t>
    </r>
    <r>
      <rPr>
        <sz val="10"/>
        <color rgb="FF000000"/>
        <rFont val="Times New Roman"/>
        <family val="1"/>
      </rPr>
      <t xml:space="preserve">Percentages are based on the 1,136 victims reporting from West Virginia.  Note that CSN identity theft complaints may be coded under multiple theft types.    
</t>
    </r>
  </si>
  <si>
    <r>
      <t>1</t>
    </r>
    <r>
      <rPr>
        <sz val="10"/>
        <color rgb="FF000000"/>
        <rFont val="Times New Roman"/>
        <family val="1"/>
      </rPr>
      <t xml:space="preserve">Percentages are based on the total number of CSN fraud and other complaints from Wisconsin consumers (24,321).
</t>
    </r>
  </si>
  <si>
    <r>
      <t>1</t>
    </r>
    <r>
      <rPr>
        <sz val="10"/>
        <color rgb="FF000000"/>
        <rFont val="Times New Roman"/>
        <family val="1"/>
      </rPr>
      <t xml:space="preserve">Percentages are based on the 4,283 victims reporting from Wisconsin.  Note that CSN identity theft complaints may be coded under multiple theft types.    
</t>
    </r>
  </si>
  <si>
    <r>
      <t>1</t>
    </r>
    <r>
      <rPr>
        <sz val="10"/>
        <color rgb="FF000000"/>
        <rFont val="Times New Roman"/>
        <family val="1"/>
      </rPr>
      <t xml:space="preserve">Percentages are based on the total number of CSN fraud and other complaints from Wyoming consumers (2,968).
</t>
    </r>
  </si>
  <si>
    <t>Page 73: Appendix A1: The Consumer Sentinel Network</t>
  </si>
  <si>
    <t>The Consumer Sentinel Network is a free, online database of consumer complaints available only to law enforcement.  It includes complaints about identity theft, fraud, financial transactions, debt collection and credit reports, among other subjects.  The Consumer Sentinel Network is based on the premise that sharing information can make law enforcement even more effective.  To that end, the Consumer Sentinel Network provides law enforcement members with access to consumer complaints provided directly to the FTC, as well as to complaints shared by other data contributors. </t>
  </si>
  <si>
    <t>www.FTC.gov/Sentinel</t>
  </si>
  <si>
    <t xml:space="preserve">The Identity Theft Data Clearinghouse was launched in November 1999 and is the sole national repository of consumer complaints about identity theft.  The Clearinghouse provides specific investigative material for law enforcement and broader reports that provide insight to both private and public sector partners on ways to reduce the incidence of identity theft.  Information in the Clearinghouse is available to law enforcement members via the Consumer Sentinel Network.  This access enables law enforcers to readily spot local identity theft problems and to coordinate with other law enforcement officers where the data reveals common schemes or perpetrators. </t>
  </si>
  <si>
    <t>www.FTC.gov/idtheft</t>
  </si>
  <si>
    <t>econsumer.gov</t>
  </si>
  <si>
    <t>Econsumer.gov was created in April 2001 to gather and share cross-border e-commerce complaints to respond to the challenges of multinational Internet fraud, and enhance consumer confidence in e-commerce. Through econsumer.gov, consumers can file cross-border consumer complaints online and learn about alternative ways to resolve them.  All information is available in English, French, German, Japanese, Korean, Polish, Spanish, and Turkish.  Using the existing Consumer Sentinel Network, the incoming complaints are shared through the government Website with participating consumer protection law enforcers from 28 nations.</t>
  </si>
  <si>
    <t>www.econsumer.gov</t>
  </si>
  <si>
    <r>
      <t>Page 75: Appendix A3: Consumer Sentinel Network Major Data Contributors</t>
    </r>
    <r>
      <rPr>
        <vertAlign val="superscript"/>
        <sz val="10"/>
        <rFont val="Times New Roman"/>
        <family val="1"/>
      </rPr>
      <t>1</t>
    </r>
  </si>
  <si>
    <t>Data Contributors</t>
  </si>
  <si>
    <t xml:space="preserve">FTC - "877 ID THEFT" </t>
  </si>
  <si>
    <t xml:space="preserve">FTC - Web Complaints IDT </t>
  </si>
  <si>
    <t>Internet Crime Complaint Center</t>
  </si>
  <si>
    <t>PrivacyStar</t>
  </si>
  <si>
    <t>Consumer Financial Protection Bureau</t>
  </si>
  <si>
    <t>Green Dot</t>
  </si>
  <si>
    <t>State Law Enforcement Agencies</t>
  </si>
  <si>
    <t xml:space="preserve">     Ohio Attorney General</t>
  </si>
  <si>
    <t xml:space="preserve">     California Attorney General</t>
  </si>
  <si>
    <t xml:space="preserve">     North Carolina Department of Justice</t>
  </si>
  <si>
    <t xml:space="preserve">     Oregon Department of Justice</t>
  </si>
  <si>
    <t xml:space="preserve">     Indiana Attorney General</t>
  </si>
  <si>
    <t xml:space="preserve">     Michigan Attorney General</t>
  </si>
  <si>
    <t xml:space="preserve">     Washington Attorney General</t>
  </si>
  <si>
    <t xml:space="preserve">     Tennessee Division of Consumer Affairs </t>
  </si>
  <si>
    <t xml:space="preserve">     Iowa Attorney General</t>
  </si>
  <si>
    <t xml:space="preserve">     Maine Attorney General</t>
  </si>
  <si>
    <t xml:space="preserve">     Louisiana Attorney General</t>
  </si>
  <si>
    <t xml:space="preserve">     Idaho Attorney General</t>
  </si>
  <si>
    <t xml:space="preserve">     South Carolina Department of Consumer Affairs</t>
  </si>
  <si>
    <t xml:space="preserve">     Colorado Attorney General</t>
  </si>
  <si>
    <t xml:space="preserve">     Montana Department of Justice</t>
  </si>
  <si>
    <t xml:space="preserve">     Mississippi Attorney General</t>
  </si>
  <si>
    <t xml:space="preserve">     MoneyGram International</t>
  </si>
  <si>
    <t xml:space="preserve">     Western Union Money Transfer</t>
  </si>
  <si>
    <t>Publisher's Clearing House</t>
  </si>
  <si>
    <t>Others</t>
  </si>
  <si>
    <t xml:space="preserve">     Canada Competition Bureau</t>
  </si>
  <si>
    <t xml:space="preserve">     Los Angeles County Department of Consumer Affairs</t>
  </si>
  <si>
    <t xml:space="preserve">     U.S. Department of the Treasury, Internal Revenue Service</t>
  </si>
  <si>
    <t xml:space="preserve">     Financial Fraud Enforcement Task Force</t>
  </si>
  <si>
    <t xml:space="preserve">     Privacy Rights Clearinghouse</t>
  </si>
  <si>
    <t xml:space="preserve">     U.S. Department of Health and Human Services</t>
  </si>
  <si>
    <t xml:space="preserve">     U.S. Senate Special Committee on Aging</t>
  </si>
  <si>
    <t xml:space="preserve">     Other Data Contributors</t>
  </si>
  <si>
    <t>FTC - "877 FTC HELP" (Fraud &amp; Other)</t>
  </si>
  <si>
    <t>FTC - Web Complaints (Fraud &amp; Other)</t>
  </si>
  <si>
    <r>
      <t>FTC - Mobile Complaints (Fraud &amp; Other)</t>
    </r>
    <r>
      <rPr>
        <vertAlign val="superscript"/>
        <sz val="11"/>
        <rFont val="Times New Roman"/>
        <family val="1"/>
      </rPr>
      <t>2</t>
    </r>
  </si>
  <si>
    <t>-</t>
  </si>
  <si>
    <r>
      <t>Better Business Bureaus</t>
    </r>
    <r>
      <rPr>
        <vertAlign val="superscript"/>
        <sz val="11"/>
        <rFont val="Times New Roman"/>
        <family val="1"/>
      </rPr>
      <t>3</t>
    </r>
  </si>
  <si>
    <t xml:space="preserve">     Massachusetts Attorney General</t>
  </si>
  <si>
    <t xml:space="preserve">     Hawaii Office of Consumer Protection </t>
  </si>
  <si>
    <t xml:space="preserve">     Nevada Attorney General</t>
  </si>
  <si>
    <t xml:space="preserve">     Alaska Attorney General</t>
  </si>
  <si>
    <r>
      <t>MoneyGram International</t>
    </r>
    <r>
      <rPr>
        <vertAlign val="superscript"/>
        <sz val="11"/>
        <rFont val="Times New Roman"/>
        <family val="1"/>
      </rPr>
      <t>4</t>
    </r>
    <r>
      <rPr>
        <sz val="11"/>
        <rFont val="Times New Roman"/>
        <family val="1"/>
      </rPr>
      <t xml:space="preserve"> \ Western Union Money Transfer</t>
    </r>
  </si>
  <si>
    <t xml:space="preserve">     Canadian Anti-Fraud Centre</t>
  </si>
  <si>
    <t xml:space="preserve">     National Fraud Information Center</t>
  </si>
  <si>
    <t xml:space="preserve">     Lawyers' Committee for Civil Rights</t>
  </si>
  <si>
    <t xml:space="preserve">     Identity Theft Assistance Center</t>
  </si>
  <si>
    <t xml:space="preserve">     U.S. Department of Veterans Affairs</t>
  </si>
  <si>
    <t xml:space="preserve">     U.S. Department of Defense</t>
  </si>
  <si>
    <t xml:space="preserve">     U.S. Department of Education</t>
  </si>
  <si>
    <t xml:space="preserve">     Iowa Clinton County Sheriff's Office</t>
  </si>
  <si>
    <r>
      <t>1</t>
    </r>
    <r>
      <rPr>
        <sz val="9"/>
        <color rgb="FF000000"/>
        <rFont val="Times New Roman"/>
        <family val="1"/>
      </rPr>
      <t>Percentages are based on the total number of CSN complaints: CY-2012 = 2,112,861; CY-2013 = 2,174,563; and CY-2014 = 2,582,851.</t>
    </r>
  </si>
  <si>
    <r>
      <t>2</t>
    </r>
    <r>
      <rPr>
        <sz val="9"/>
        <color rgb="FF000000"/>
        <rFont val="Times New Roman"/>
        <family val="1"/>
      </rPr>
      <t>FTC - Mobile Complaint Assistant was activated in CY-2014.</t>
    </r>
  </si>
  <si>
    <r>
      <t>3</t>
    </r>
    <r>
      <rPr>
        <sz val="9"/>
        <color rgb="FF000000"/>
        <rFont val="Times New Roman"/>
        <family val="1"/>
      </rPr>
      <t xml:space="preserve">For a list of Better Business Bureaus contributing to the Consumer Sentinel Network, see Appendix A4.  </t>
    </r>
  </si>
  <si>
    <r>
      <t>4</t>
    </r>
    <r>
      <rPr>
        <sz val="9"/>
        <color rgb="FF000000"/>
        <rFont val="Times New Roman"/>
        <family val="1"/>
      </rPr>
      <t xml:space="preserve">MoneyGram International provides the FTC certain types of complaints that Western Union does not, such as complaints from consumers outside the United States and information about additional transactions that MoneyGram has linked to a consumer fraud complaint after investigating the transaction and contacting the sender. </t>
    </r>
  </si>
  <si>
    <t>Page 76: Appendix A4: Consumer Sentinel Network Better Business Bureau Data Contributors</t>
  </si>
  <si>
    <t>Alabama, Birmingham</t>
  </si>
  <si>
    <t>Iowa, Des Moines</t>
  </si>
  <si>
    <t>Ohio, Dayton</t>
  </si>
  <si>
    <t>Alabama, Huntsville</t>
  </si>
  <si>
    <t>Kentucky, Lexington</t>
  </si>
  <si>
    <t>Alabama, Mobile</t>
  </si>
  <si>
    <t>Kentucky, Louisville</t>
  </si>
  <si>
    <t>Ohio, Toledo</t>
  </si>
  <si>
    <t>Alberta, Calgary (Canada)</t>
  </si>
  <si>
    <t>Louisiana, Baton Rouge</t>
  </si>
  <si>
    <t>Ohio, Youngstown</t>
  </si>
  <si>
    <t>Alberta, Edmonton (Canada)</t>
  </si>
  <si>
    <t>Louisiana, Lafayette (Acadiana)</t>
  </si>
  <si>
    <t>Oklahoma, Oklahoma City</t>
  </si>
  <si>
    <t>Arizona, Phoenix</t>
  </si>
  <si>
    <t>Louisiana, Lake Charles</t>
  </si>
  <si>
    <t>Oklahoma, Tulsa</t>
  </si>
  <si>
    <t>Arizona, Tucson</t>
  </si>
  <si>
    <t xml:space="preserve">Louisiana, Monroe </t>
  </si>
  <si>
    <t>Ontario, London (Canada)</t>
  </si>
  <si>
    <t>Arkansas, Little Rock</t>
  </si>
  <si>
    <t>Louisiana, New Orleans</t>
  </si>
  <si>
    <t>Ontario, Ottawa (Canada)</t>
  </si>
  <si>
    <t>British Columbia, Vancouver (Canada)</t>
  </si>
  <si>
    <t>Louisiana, Shreveport</t>
  </si>
  <si>
    <t>Pennsylvania, Pittsburgh</t>
  </si>
  <si>
    <t>British Columbia, Victoria (Canada)</t>
  </si>
  <si>
    <t>Manitoba, Winnipeg (Canada)</t>
  </si>
  <si>
    <t>Saskatchewan, Regina (Canada)</t>
  </si>
  <si>
    <t>Maryland, Baltimore</t>
  </si>
  <si>
    <t>South Carolina, Columbia</t>
  </si>
  <si>
    <t>California, Fresno</t>
  </si>
  <si>
    <t>Massachusetts, Boston</t>
  </si>
  <si>
    <t>South Carolina, Greenville</t>
  </si>
  <si>
    <t>Massachusetts, Worchester</t>
  </si>
  <si>
    <t>South Carolina, Myrtle Beach</t>
  </si>
  <si>
    <t>California, Oakland</t>
  </si>
  <si>
    <t>Michigan, Detroit (Eastern)</t>
  </si>
  <si>
    <t>Tennessee, Chattanooga</t>
  </si>
  <si>
    <t>California, Sacramento</t>
  </si>
  <si>
    <t>Michigan, Grand Rapids</t>
  </si>
  <si>
    <t>Tennessee, Knoxville</t>
  </si>
  <si>
    <t>California, San Diego</t>
  </si>
  <si>
    <t>Minnesota, Saint Paul</t>
  </si>
  <si>
    <t>Tennessee, Memphis</t>
  </si>
  <si>
    <t>California, San Jose (Silicon Valley)</t>
  </si>
  <si>
    <t xml:space="preserve">Mississippi, Jackson </t>
  </si>
  <si>
    <t>Tennessee, Nashville</t>
  </si>
  <si>
    <t>California, Santa Barbara (Tri-Counties)</t>
  </si>
  <si>
    <t>Missouri, Kansas City</t>
  </si>
  <si>
    <t>Texas, Abilene</t>
  </si>
  <si>
    <t>Colorado, Colorado Springs</t>
  </si>
  <si>
    <t>Missouri, Saint Louis</t>
  </si>
  <si>
    <t>Texas, Amarillo</t>
  </si>
  <si>
    <t>Colorado, Denver</t>
  </si>
  <si>
    <t>Missouri, Springfield</t>
  </si>
  <si>
    <t>Texas, Austin</t>
  </si>
  <si>
    <t>Colorado, Fort Collins</t>
  </si>
  <si>
    <t>Nebraska, Omaha</t>
  </si>
  <si>
    <t>Texas, Beaumont</t>
  </si>
  <si>
    <t>Connecticut, Wallingford</t>
  </si>
  <si>
    <t>Nevada, Las Vegas</t>
  </si>
  <si>
    <t>Texas, Brazos Valley (Bryan)</t>
  </si>
  <si>
    <t xml:space="preserve">Delaware, Wilmington </t>
  </si>
  <si>
    <t>Nevada, Reno</t>
  </si>
  <si>
    <t>Texas, Dallas</t>
  </si>
  <si>
    <t>District of Columbia, Washington</t>
  </si>
  <si>
    <t>New Hampshire, Concord</t>
  </si>
  <si>
    <t>Texas, El Paso</t>
  </si>
  <si>
    <t>Florida, Clearwater</t>
  </si>
  <si>
    <t>New Jersey, Trenton</t>
  </si>
  <si>
    <t>Texas, Fort Worth</t>
  </si>
  <si>
    <t>Florida, Jacksonville (Northeast Florida)</t>
  </si>
  <si>
    <t>New Mexico, Albuquerque</t>
  </si>
  <si>
    <t>Texas, Houston</t>
  </si>
  <si>
    <t>Florida, Orlando</t>
  </si>
  <si>
    <t>New York, Buffalo</t>
  </si>
  <si>
    <t>Texas, Lubbock (South Plains)</t>
  </si>
  <si>
    <t>Florida, Pensacola</t>
  </si>
  <si>
    <t>New York, New York City</t>
  </si>
  <si>
    <t>Texas, San Angelo</t>
  </si>
  <si>
    <t>Florida, West Palm Beach</t>
  </si>
  <si>
    <t>North Carolina, Asheville</t>
  </si>
  <si>
    <t>Texas, Tyler</t>
  </si>
  <si>
    <t>Georgia, Atlanta, Athens and Northeast Georgia</t>
  </si>
  <si>
    <t>North Carolina, Charlotte</t>
  </si>
  <si>
    <t>Texas, Wichita Falls</t>
  </si>
  <si>
    <t xml:space="preserve">Georgia, Columbus </t>
  </si>
  <si>
    <t>North Carolina, Greensboro</t>
  </si>
  <si>
    <t>Utah, Salt Lake City</t>
  </si>
  <si>
    <t>Georgia, Macon</t>
  </si>
  <si>
    <t>North Carolina, Raleigh</t>
  </si>
  <si>
    <t>Virginia, Norfolk</t>
  </si>
  <si>
    <t>Hawaii, Honolulu</t>
  </si>
  <si>
    <t>North Carolina, Winston-Salem</t>
  </si>
  <si>
    <t>Virginia, Richmond</t>
  </si>
  <si>
    <t>Idaho, Boise</t>
  </si>
  <si>
    <t>Nova Scotia, Halifax (Canada)</t>
  </si>
  <si>
    <t>Virginia, Roanoke</t>
  </si>
  <si>
    <t>Illinois, Chicago</t>
  </si>
  <si>
    <t>Ohio, Akron</t>
  </si>
  <si>
    <t xml:space="preserve">Washington, DuPont </t>
  </si>
  <si>
    <t>Illinois, Peoria</t>
  </si>
  <si>
    <t>Ohio, Canton</t>
  </si>
  <si>
    <t>Washington, Spokane</t>
  </si>
  <si>
    <t>Indiana, Evansville</t>
  </si>
  <si>
    <t>Ohio, Cincinnati</t>
  </si>
  <si>
    <t>Wisconsin, Milwaukee</t>
  </si>
  <si>
    <t>Indiana, Fort Wayne</t>
  </si>
  <si>
    <t>Ohio, Cleveland</t>
  </si>
  <si>
    <t>Indiana, Indianapolis</t>
  </si>
  <si>
    <t>Ohio, Columbus</t>
  </si>
  <si>
    <t xml:space="preserve"> January 1 – December 31, 2014</t>
  </si>
  <si>
    <t>California, Santa Ana (Orange County)</t>
  </si>
  <si>
    <t>Pages 77 to 78: Appendix B1: Consumer Sentinel Network Complaint Category Descriptions</t>
  </si>
  <si>
    <r>
      <t>Advance Payments for Credit Services:</t>
    </r>
    <r>
      <rPr>
        <sz val="10"/>
        <rFont val="Times New Roman"/>
        <family val="1"/>
      </rPr>
      <t xml:space="preserve"> The promise of a loan or credit card that requires you to pay a fee first; worthless credit card loss protection and insurance programs; the promise that accurate negative information can be removed from your credit file for a fee; services offering to recover government refunds or unclaimed funds; etc.  (Fraud Category)</t>
    </r>
  </si>
  <si>
    <r>
      <t xml:space="preserve">Banks and Lenders: </t>
    </r>
    <r>
      <rPr>
        <sz val="10"/>
        <rFont val="Times New Roman"/>
        <family val="1"/>
      </rPr>
      <t>Deceptive or predatory mortgage lending practices; problems with modification of mortgage terms; miscellaneous customer service and account issues with bank or credit union products, including payday loans, student loans, auto title loans, fees and overdraft charges; other finance company lending products, services and practices; etc.  (Other Category)</t>
    </r>
  </si>
  <si>
    <r>
      <t>Charitable Solicitations:</t>
    </r>
    <r>
      <rPr>
        <sz val="10"/>
        <rFont val="Times New Roman"/>
        <family val="1"/>
      </rPr>
      <t xml:space="preserve"> Misleading pitches for donations to benefit local service organizations; solicitations for bogus charity or relief organizations; etc.  (Fraud Category)</t>
    </r>
  </si>
  <si>
    <r>
      <t xml:space="preserve">Education: </t>
    </r>
    <r>
      <rPr>
        <sz val="10"/>
        <rFont val="Times New Roman"/>
        <family val="1"/>
      </rPr>
      <t>Complaints about trade or vocational school services, including issues related to accreditation, billing and collection, or institutional advertising claims related to usefulness of the degree or job prospects after graduation.  Also, complaints about traditional colleges and universities.  (Other Category)</t>
    </r>
  </si>
  <si>
    <r>
      <t xml:space="preserve">Identity Theft: </t>
    </r>
    <r>
      <rPr>
        <sz val="10"/>
        <rFont val="Times New Roman"/>
        <family val="1"/>
      </rPr>
      <t xml:space="preserve"> When someone appropriates your personal identifying information (like your Social Security number or credit card account number) to commit fraud or theft.  (Identity Theft Category)</t>
    </r>
  </si>
  <si>
    <r>
      <t xml:space="preserve">Impostor Scams: </t>
    </r>
    <r>
      <rPr>
        <sz val="10"/>
        <rFont val="Times New Roman"/>
        <family val="1"/>
      </rPr>
      <t>Complaints about scammers claiming to be friends, family, a romantic interest, companies or government agencies to induce people to send money or divulge personal information.  Complaints include the following: scammers posing as friends or relatives stranded in foreign countries without money; scammers claiming to be working for or affiliated with a government agency; and scammers claiming to be affiliated with a private entity (e.g. a charity or company).  (Fraud Category)</t>
    </r>
  </si>
  <si>
    <r>
      <t xml:space="preserve">Internet Auction: </t>
    </r>
    <r>
      <rPr>
        <sz val="10"/>
        <rFont val="Times New Roman"/>
        <family val="1"/>
      </rPr>
      <t xml:space="preserve"> Non-delivery or late delivery of goods; delivery of goods that are less valuable than advertised; failure to disclose all the relevant information about the product or terms of the sale; etc.  (Fraud Category)</t>
    </r>
  </si>
  <si>
    <r>
      <t>Investment-Related Complaints:</t>
    </r>
    <r>
      <rPr>
        <sz val="10"/>
        <rFont val="Times New Roman"/>
        <family val="1"/>
      </rPr>
      <t xml:space="preserve"> Investment opportunities in day trading; gold and gems; art; rare coins; other investment products; as well as complaints about companies that offer advice or seminars on investments; etc.  (Fraud Category)</t>
    </r>
  </si>
  <si>
    <r>
      <t xml:space="preserve">Magazines and Books: </t>
    </r>
    <r>
      <rPr>
        <sz val="10"/>
        <rFont val="Times New Roman"/>
        <family val="1"/>
      </rPr>
      <t xml:space="preserve"> Pitches for "free," "pre-paid," or "special" magazine or book subscription deals; etc.  (Fraud Category)</t>
    </r>
  </si>
  <si>
    <r>
      <t>Office Supplies and Services:</t>
    </r>
    <r>
      <rPr>
        <sz val="10"/>
        <rFont val="Times New Roman"/>
        <family val="1"/>
      </rPr>
      <t xml:space="preserve">  Fraudulent or deceptive offers for toner, copier paper, maintenance supplies, equipment maintenance contracts; classified advertising and yellow page invoice scams; website cramming schemes; etc.  (Fraud Category)</t>
    </r>
  </si>
  <si>
    <r>
      <t>Prizes, Sweepstakes and Lotteries:</t>
    </r>
    <r>
      <rPr>
        <sz val="10"/>
        <rFont val="Times New Roman"/>
        <family val="1"/>
      </rPr>
      <t xml:space="preserve">  Promotions for "free" prizes for a fee; foreign lotteries and sweepstakes offered through the phone, fax, e-mail or mail; etc.  (Fraud Category)</t>
    </r>
  </si>
  <si>
    <r>
      <t>Travel, Vacations and Timeshare Plans:</t>
    </r>
    <r>
      <rPr>
        <sz val="10"/>
        <rFont val="Times New Roman"/>
        <family val="1"/>
      </rPr>
      <t xml:space="preserve">  Deceptive offers for "free" or low-cost vacations; cut-rate student travel packages; misleading timeshare offers; etc.  (Fraud Category)</t>
    </r>
  </si>
  <si>
    <r>
      <t>Auto-Related Complaints:</t>
    </r>
    <r>
      <rPr>
        <sz val="10"/>
        <rFont val="Times New Roman"/>
        <family val="1"/>
      </rPr>
      <t xml:space="preserve"> Misleading or deceptive claims regarding auto prices, financing, leasing or warranties; repair\maintenance issues with newly purchased used or new cars, including dissatisfaction with service provided by auto mechanics; price fixing and price gouging concerns against gas stations and oil companies; etc.  (Other Category)   </t>
    </r>
  </si>
  <si>
    <r>
      <t>Business and Job Opportunities:</t>
    </r>
    <r>
      <rPr>
        <sz val="10"/>
        <rFont val="Times New Roman"/>
        <family val="1"/>
      </rPr>
      <t xml:space="preserve"> Complaints about franchise or business opportunities: promotion of distributing goods and services, provided by the promoter, with assistance in the form of locations, accounts or customers.  Also, complaints about work-at-home plans: an offer a consumer may receive or seek out to work directly from home (e.g. stuffing envelopes or processing medical claims), as well as complaints about multi-level marketing schemes, employment agencies or job counseling, overseas work, inventions or idea promotions.  (Fraud Category)</t>
    </r>
  </si>
  <si>
    <r>
      <t xml:space="preserve">Buyers' Clubs: </t>
    </r>
    <r>
      <rPr>
        <sz val="10"/>
        <rFont val="Times New Roman"/>
        <family val="1"/>
      </rPr>
      <t>Complaints involving free trials or discounts on products and services; a buyers’ club membership becomes a fraud when consumers are billed for "memberships" they did not agree to purchase.  Frequently, consumers are offered a free trial offer and are automatically enrolled and charged fees once the free trial period is over.  (Fraud Category)</t>
    </r>
  </si>
  <si>
    <r>
      <t xml:space="preserve">Computer Equipment and Software: </t>
    </r>
    <r>
      <rPr>
        <sz val="10"/>
        <rFont val="Times New Roman"/>
        <family val="1"/>
      </rPr>
      <t xml:space="preserve"> Problems with computer software, hardware and computer equipment purchases; unwanted or unauthorized software installations and downloads; etc.  (Other Category)</t>
    </r>
  </si>
  <si>
    <r>
      <t xml:space="preserve">Credit Bureaus, Information Furnishers and Report Users: </t>
    </r>
    <r>
      <rPr>
        <sz val="10"/>
        <rFont val="Times New Roman"/>
        <family val="1"/>
      </rPr>
      <t xml:space="preserve">Credit Reporting Agency (CRA) or furnisher provides inaccurate information or fails to reinvestigate disputed information; CRA provides inadequate phone help; difficulties ordering free annual credit reports; impermissible access to\inquiry on credit reports; etc.  (Other Category) </t>
    </r>
  </si>
  <si>
    <r>
      <t xml:space="preserve">Credit Cards: </t>
    </r>
    <r>
      <rPr>
        <sz val="10"/>
        <rFont val="Times New Roman"/>
        <family val="1"/>
      </rPr>
      <t xml:space="preserve">Account or billing issues, including interest rate changes, late fees, credit disputes and overcharges; fraudulent credit card offers\phishing attempts; etc.  (Other Category) </t>
    </r>
  </si>
  <si>
    <r>
      <t xml:space="preserve">Debt Collection: </t>
    </r>
    <r>
      <rPr>
        <sz val="10"/>
        <rFont val="Times New Roman"/>
        <family val="1"/>
      </rPr>
      <t>Debt collector calls repeatedly or continuously, falsely represents the amount or status of debt, fails to send written notice of debt, falsely threatens suit, uses profane language, fails to identify self as debt collector and\or violates other provisions of the Fair Debt Collection Practices Act.  (Other Category)</t>
    </r>
  </si>
  <si>
    <r>
      <t>Foreign Money Offers and Counterfeit Check Scams:</t>
    </r>
    <r>
      <rPr>
        <sz val="10"/>
        <rFont val="Times New Roman"/>
        <family val="1"/>
      </rPr>
      <t xml:space="preserve">  Letters or e-mails offering the "opportunity" to share in a percentage of millions of dollars that a self-proclaimed government official is trying to transfer illegally out of a foreign country in return for money, bank account numbers or other identifying information from the victim; fraudulent schemes involving foreign lotteries, mystery shoppers or Internet purchases\classified ads in which a counterfeit check overpayment is received along with a request to wire back the difference immediately after check deposit, leaving the victim responsible for the funds withdrawn; etc.  (Fraud Category)</t>
    </r>
  </si>
  <si>
    <r>
      <t xml:space="preserve">Grants: </t>
    </r>
    <r>
      <rPr>
        <sz val="10"/>
        <rFont val="Times New Roman"/>
        <family val="1"/>
      </rPr>
      <t xml:space="preserve">Deceptive practices by businesses or individuals marketing either government grant opportunities or financial aid assistance services; problems with student loan processors, debt collectors collecting on defaulted student loans, diploma mills and other unaccredited educational institutions; etc.  (Fraud Category)  </t>
    </r>
  </si>
  <si>
    <r>
      <t xml:space="preserve">Health Care: </t>
    </r>
    <r>
      <rPr>
        <sz val="10"/>
        <rFont val="Times New Roman"/>
        <family val="1"/>
      </rPr>
      <t xml:space="preserve"> Fraudulent, misleading or deceptive claims for vision correction procedures; dietary supplements; weight loss products or services; impotency treatments; health spas and equipments; infertility services; sunscreens; HIV test kits; medical discount plans; as well as complaints about over-the-counter or prescription drugs; other medical products, supplies or treatments; etc.  (Fraud Category)</t>
    </r>
  </si>
  <si>
    <r>
      <t xml:space="preserve">Home Repair, Improvement and Products: </t>
    </r>
    <r>
      <rPr>
        <sz val="10"/>
        <rFont val="Times New Roman"/>
        <family val="1"/>
      </rPr>
      <t xml:space="preserve">Defective furniture or appliances; service or warranty-related issues; furniture or appliance delivery problems, including receiving wrong or incomplete products; problems with home repair services and contractors; issues with home protection devices or services; as well as complaints about general housing-related issues; etc.  (Other Category)    </t>
    </r>
  </si>
  <si>
    <r>
      <t>Internet Services:</t>
    </r>
    <r>
      <rPr>
        <sz val="10"/>
        <rFont val="Times New Roman"/>
        <family val="1"/>
      </rPr>
      <t xml:space="preserve">  Problems with trial offers from Internet Service Providers ("ISPs"); difficulty canceling an ISP account; issues with Internet entertainment services, Internet gaming and social networking services; undisclosed charges; website design and hosting services; spyware, adware and malware issues; as well as general complaints about information or functionality related to websites; etc.  (Fraud Category)</t>
    </r>
  </si>
  <si>
    <r>
      <t>Mortgage Foreclosure Relief and Debt Management:</t>
    </r>
    <r>
      <rPr>
        <sz val="10"/>
        <rFont val="Times New Roman"/>
        <family val="1"/>
      </rPr>
      <t>  Complaints about mortgage lenders, brokers and other entities making false promises to save consumers’ homes from foreclosure; mortgage refinancing, mortgage term modifications and debt management issues; credit organizations charging excessive fees, making false promises to provide free services, pay creditors or reduce interest rates.  (Fraud Category)</t>
    </r>
  </si>
  <si>
    <r>
      <t xml:space="preserve">Real Estate: </t>
    </r>
    <r>
      <rPr>
        <sz val="10"/>
        <rFont val="Times New Roman"/>
        <family val="1"/>
      </rPr>
      <t>Complaints about deceptive and misleading practices involving real estate agents and companies, real estate appraisers and appraisal services, real estate consultants, real estate property management and real estate land developers.  (Other Category)</t>
    </r>
  </si>
  <si>
    <r>
      <t>Shop-at-Home and Catalog Sales:</t>
    </r>
    <r>
      <rPr>
        <sz val="10"/>
        <rFont val="Times New Roman"/>
        <family val="1"/>
      </rPr>
      <t xml:space="preserve">  Problems, such as undisclosed costs, failure to deliver on time, non-delivery and refusal to honor a guarantee, with purchases made via the Internet (not including auction sales), telephone or mail.  (Fraud Category)</t>
    </r>
  </si>
  <si>
    <r>
      <rPr>
        <b/>
        <sz val="10"/>
        <rFont val="Times New Roman"/>
        <family val="1"/>
      </rPr>
      <t xml:space="preserve">Tax Preparers: </t>
    </r>
    <r>
      <rPr>
        <sz val="10"/>
        <rFont val="Times New Roman"/>
        <family val="1"/>
      </rPr>
      <t xml:space="preserve">Complaints about companies that engage in "skimming" consumer tax refunds or charging inflated fees while promising substantial refunds.  Also, companies aiding consumers in willfully and intentionally falsifying information on a tax return to limit the amount of tax liability.  Complaints include entities pretending to be tax preparers or the IRS in order to obtain funds or information from consumers.  (Fraud Category)  </t>
    </r>
  </si>
  <si>
    <r>
      <t xml:space="preserve">Telephone and Mobile Services: </t>
    </r>
    <r>
      <rPr>
        <sz val="10"/>
        <rFont val="Times New Roman"/>
        <family val="1"/>
      </rPr>
      <t xml:space="preserve"> Complaints about advertising related to mobile plans, rates or coverage areas; unsolicited mobile text messages; problems with mobile applications or downloads; other mobile device problems; charges for calls to "toll-free" numbers; unauthorized charges, such as charges for calls consumers did not make; unauthorized switching of consumers’ phone service provider; misleading pre-paid phone card offers; as well as complaints about VoIP services; unsolicited faxes; etc.  (Fraud Category)</t>
    </r>
  </si>
  <si>
    <r>
      <t xml:space="preserve">Television and Electronic Media: </t>
    </r>
    <r>
      <rPr>
        <sz val="10"/>
        <rFont val="Times New Roman"/>
        <family val="1"/>
      </rPr>
      <t xml:space="preserve">Problems with TV reception, installation, billing and promotions for cable/satellite providers; miscellaneous problems with music\DVD\video game purchases; as well as complaints about television programming or advertisements.  (Other Category)  </t>
    </r>
  </si>
  <si>
    <r>
      <t>Page 79: Appendix B2: Consumer Sentinel Network Complaint Categories</t>
    </r>
    <r>
      <rPr>
        <vertAlign val="superscript"/>
        <sz val="10"/>
        <rFont val="Times New Roman"/>
        <family val="1"/>
      </rPr>
      <t>1</t>
    </r>
    <r>
      <rPr>
        <sz val="10"/>
        <rFont val="Times New Roman"/>
        <family val="1"/>
      </rPr>
      <t xml:space="preserve">  </t>
    </r>
  </si>
  <si>
    <t xml:space="preserve">Calendar Years 2012 through 2014 </t>
  </si>
  <si>
    <r>
      <t>Complaints / Percentages</t>
    </r>
    <r>
      <rPr>
        <b/>
        <vertAlign val="superscript"/>
        <sz val="11.5"/>
        <color indexed="8"/>
        <rFont val="Times New Roman"/>
        <family val="1"/>
      </rPr>
      <t>1</t>
    </r>
  </si>
  <si>
    <t>&lt;0.01%</t>
  </si>
  <si>
    <r>
      <t>1</t>
    </r>
    <r>
      <rPr>
        <sz val="10"/>
        <color rgb="FF000000"/>
        <rFont val="Times New Roman"/>
        <family val="1"/>
      </rPr>
      <t>Percentages are based on the total number of CSN complaints for each calendar year: CY-2012 = 2,112,861; CY-2013 = 2,174,563; and CY-2014 = 2,582,851.  Note that percentages may not sum to 100% because CSN complaints may be coded under multiple product service codes.</t>
    </r>
  </si>
  <si>
    <t>Pages 80 to 85: Appendix B3: Consumer Sentinel Network Complaint Category Details1</t>
  </si>
  <si>
    <t>Product Service</t>
  </si>
  <si>
    <t>Advance-Fee Loans, Credit Arrangers</t>
  </si>
  <si>
    <t>Credit Card Loss Protection</t>
  </si>
  <si>
    <t>Credit Repair</t>
  </si>
  <si>
    <t>Recovery\Refund Companies</t>
  </si>
  <si>
    <t>Count/Percentage:</t>
  </si>
  <si>
    <t>Auto: Financing</t>
  </si>
  <si>
    <t>Auto: Gas</t>
  </si>
  <si>
    <t>Auto: Parts &amp; Repairs</t>
  </si>
  <si>
    <t>Auto: Renting &amp; Leasing</t>
  </si>
  <si>
    <t>Auto: Sales – New</t>
  </si>
  <si>
    <t>Auto: Sales – Used</t>
  </si>
  <si>
    <t>Auto: Warranty Plans &amp; Services</t>
  </si>
  <si>
    <t>Banks, Savings &amp; Loans, and Credit Unions</t>
  </si>
  <si>
    <t>Lending: Auto Title Loans</t>
  </si>
  <si>
    <t>Lending: Banks &amp; Credit Unions</t>
  </si>
  <si>
    <t>Lending: Finance Company</t>
  </si>
  <si>
    <t>Lending: Mortgage</t>
  </si>
  <si>
    <t>Lending: Other Institutions</t>
  </si>
  <si>
    <t>Lending: Payday Loans</t>
  </si>
  <si>
    <t>Lending: Student Loans</t>
  </si>
  <si>
    <t>Business Opportunities\Work-At-Home Plans</t>
  </si>
  <si>
    <t>Employ Agencies\Job Counsel\Overseas Work</t>
  </si>
  <si>
    <t>Franchises\Distributorships</t>
  </si>
  <si>
    <t>Inventions\Idea Promotions</t>
  </si>
  <si>
    <t>Multi-Level Mktg\Pyramids\Chain Letters</t>
  </si>
  <si>
    <t>Buyers Clubs (not travel or lottery)</t>
  </si>
  <si>
    <t>Garments, Wool, Leather Goods &amp; Textiles</t>
  </si>
  <si>
    <t>Jewelry\Watches</t>
  </si>
  <si>
    <t>Computers: Equipment\Software</t>
  </si>
  <si>
    <t>Credit Bureaus</t>
  </si>
  <si>
    <t>Credit Information Furnishers</t>
  </si>
  <si>
    <t>Credit Report Users</t>
  </si>
  <si>
    <t>Creditor Debt Collection</t>
  </si>
  <si>
    <t>Third Party Debt Collection</t>
  </si>
  <si>
    <t>Education: Colleges and Universities</t>
  </si>
  <si>
    <t>Education: Trade\Vocational Schools</t>
  </si>
  <si>
    <t>Counterfeit Check Scams</t>
  </si>
  <si>
    <t>Nigerian\Other Foreign Money Offers (not prizes)</t>
  </si>
  <si>
    <t>Grants: Non-Educational</t>
  </si>
  <si>
    <t>Scholarships\Educational Grants</t>
  </si>
  <si>
    <t>Health Care: Diet Products\Centers\Plans</t>
  </si>
  <si>
    <t>Health Care: Dietary Supplements\Herbal Remedies</t>
  </si>
  <si>
    <t>Health Care: Drugs-OTC\Prescription</t>
  </si>
  <si>
    <t>Health Care: Eye Care</t>
  </si>
  <si>
    <t>Health Care: Medical Discount Plans\Cards\Insurance</t>
  </si>
  <si>
    <t>Health Care: Other Medical Treatments</t>
  </si>
  <si>
    <t>Health Care: Other Products\Supplies</t>
  </si>
  <si>
    <t>Home Appliances</t>
  </si>
  <si>
    <t>Home Furnishings</t>
  </si>
  <si>
    <t>Home Protection Devices</t>
  </si>
  <si>
    <t>Home Repair</t>
  </si>
  <si>
    <t>Housing</t>
  </si>
  <si>
    <t>Impostor: Business</t>
  </si>
  <si>
    <t>Impostor: Family\Friend</t>
  </si>
  <si>
    <t>Impostor: Government</t>
  </si>
  <si>
    <t>Romance Scams</t>
  </si>
  <si>
    <t>Internet Access Services</t>
  </si>
  <si>
    <t>Internet Gaming</t>
  </si>
  <si>
    <t>Internet Information Services</t>
  </si>
  <si>
    <t>Internet Web Site Design\Promotion</t>
  </si>
  <si>
    <t>Social Networking Service</t>
  </si>
  <si>
    <t>Spyware\Adware\Malware</t>
  </si>
  <si>
    <t>Invest: Advice, Seminars</t>
  </si>
  <si>
    <t>Invest: Art\Gems\Rare Coins</t>
  </si>
  <si>
    <t>Invest: Other (note in comments)</t>
  </si>
  <si>
    <t>Invest: Stocks\Commodity Futures Trading</t>
  </si>
  <si>
    <t>Books</t>
  </si>
  <si>
    <t>Debt Management\Credit Counseling</t>
  </si>
  <si>
    <t>Mortgage Modification\Foreclosure Relief</t>
  </si>
  <si>
    <t>Office: Ad Space\Directory Listings</t>
  </si>
  <si>
    <t>Lotteries\Lottery Ticket Buying Clubs</t>
  </si>
  <si>
    <t>Prizes\Sweepstakes\Gifts</t>
  </si>
  <si>
    <t>Real Estate (not Timeshares)</t>
  </si>
  <si>
    <t>Shop-at-Home\Catalog Sales</t>
  </si>
  <si>
    <t>Mobile: Applications\Other Downloads</t>
  </si>
  <si>
    <t>Mobile: Carrier Rates\Plans</t>
  </si>
  <si>
    <t>Mobile: Other</t>
  </si>
  <si>
    <t>Mobile: Text Messages</t>
  </si>
  <si>
    <t>Mobile: Unauthorized Charges or Debits</t>
  </si>
  <si>
    <t>Telephone: Carrier Switching</t>
  </si>
  <si>
    <t>Telephone: Other</t>
  </si>
  <si>
    <t>Telephone: Prepaid Phone Cards</t>
  </si>
  <si>
    <t>Telephone: Unauthorized Charges or Debits</t>
  </si>
  <si>
    <t>Telephone: VoIP Services</t>
  </si>
  <si>
    <t>Unsolicited Faxes</t>
  </si>
  <si>
    <t>DVD\Video\Film</t>
  </si>
  <si>
    <t>Music: All Formats</t>
  </si>
  <si>
    <t>Television (Programming and Advertisements)</t>
  </si>
  <si>
    <t>Television: Satellite &amp; Cable</t>
  </si>
  <si>
    <t>Video Games</t>
  </si>
  <si>
    <t>Timeshare Resales</t>
  </si>
  <si>
    <t>Timeshare Sales</t>
  </si>
  <si>
    <t>Travel\Vacations</t>
  </si>
  <si>
    <t>Miscellaneous Complaints</t>
  </si>
  <si>
    <t>Children's Products</t>
  </si>
  <si>
    <t>Food</t>
  </si>
  <si>
    <t>Funeral Services</t>
  </si>
  <si>
    <t>Health Care Provider Billing</t>
  </si>
  <si>
    <t>Immigration Services</t>
  </si>
  <si>
    <t>Insurance (Other than Medical)</t>
  </si>
  <si>
    <t>Leasing: Business</t>
  </si>
  <si>
    <t>Modeling Agencies\Services</t>
  </si>
  <si>
    <t>Personal Care Products</t>
  </si>
  <si>
    <t>Property\Inheritance Tracers</t>
  </si>
  <si>
    <t>Tobacco Products</t>
  </si>
  <si>
    <t>Utilities</t>
  </si>
  <si>
    <t>Unspecified Complaints</t>
  </si>
  <si>
    <t>Other (Note in Comments)</t>
  </si>
  <si>
    <t>Unauthorized Debits or Charges for Unknown Products</t>
  </si>
  <si>
    <t>Unsolicited Email</t>
  </si>
  <si>
    <t>Calendar Years 2012 through 2014</t>
  </si>
  <si>
    <t>Telemarketing Practices</t>
  </si>
  <si>
    <r>
      <t>1</t>
    </r>
    <r>
      <rPr>
        <sz val="10"/>
        <color rgb="FF000000"/>
        <rFont val="Times New Roman"/>
        <family val="1"/>
      </rPr>
      <t xml:space="preserve">Percentages are based on the total number of CSN complaints for each calendar year: CY-2012 = 2,112,861; CY-2013 = 2,174,563; and CY-2014 = 2,582,851.  Note that counts and percentages may not add up to the total in each category because CSN complaints may have multiple product service codes.   </t>
    </r>
  </si>
  <si>
    <t>Page 86: Appendix C: Consumer Sentinel Network Fraud Complaints &amp; Amount Paid Reported by State and the District of Columbia</t>
  </si>
  <si>
    <t>State Name</t>
  </si>
  <si>
    <t>Total Fraud Complaints</t>
  </si>
  <si>
    <t>Total Amount Paid Reported</t>
  </si>
  <si>
    <t>Complaints Reporting Amount Paid</t>
  </si>
  <si>
    <t>Percentages Reporting Amount Paid</t>
  </si>
  <si>
    <r>
      <t>1</t>
    </r>
    <r>
      <rPr>
        <sz val="9"/>
        <color rgb="FF000000"/>
        <rFont val="Times New Roman"/>
        <family val="1"/>
      </rPr>
      <t>Average amount paid is based on the total number of fraud complaints where amount paid was reported by consumers from the respective States.  The amount paid is based on complaints reporting values from $0 to $999,999.</t>
    </r>
  </si>
  <si>
    <r>
      <t>AverageAmount Paid</t>
    </r>
    <r>
      <rPr>
        <b/>
        <vertAlign val="superscript"/>
        <sz val="11"/>
        <rFont val="Times New Roman"/>
        <family val="1"/>
      </rPr>
      <t>1</t>
    </r>
  </si>
  <si>
    <t>Note: This appendix excludes 20 state-specific data contributors (the Hawaii Office of Consumer Protection, the Montana, North Carolina and Oregon Departments of Justice, the South Carolina Department of Consumer Affairs, the Tennessee Division of Consumer Affairs, and the Offices of the Attorneys General for Alaska, California, Colorado, Idaho, Indiana, Iowa, Louisiana, Maine, Massachusetts, Michigan, Mississippi, Nevada, Ohio and Washington).</t>
  </si>
  <si>
    <r>
      <t>Pages 87 to 94: Appendix D1: Fraud and Other Consumer Complaints by Largest Metropolitan Areas (in alphabetical order)</t>
    </r>
    <r>
      <rPr>
        <vertAlign val="superscript"/>
        <sz val="10"/>
        <rFont val="Times New Roman"/>
        <family val="1"/>
      </rPr>
      <t>1</t>
    </r>
  </si>
  <si>
    <t>Abilene, TX Metropolitan Statistical Area</t>
  </si>
  <si>
    <t>Akron, OH Metropolitan Statistical Area</t>
  </si>
  <si>
    <t>Albany, GA Metropolitan Statistical Area</t>
  </si>
  <si>
    <t>Albany, OR Metropolitan Statistical Area</t>
  </si>
  <si>
    <t>Albany-Schenectady-Troy, NY Metropolitan Statistical Area</t>
  </si>
  <si>
    <t>Alexandria, LA Metropolitan Statistical Area</t>
  </si>
  <si>
    <t>Allentown-Bethlehem-Easton, PA-NJ Metropolitan Statistical Area</t>
  </si>
  <si>
    <t>Altoona, PA Metropolitan Statistical Area</t>
  </si>
  <si>
    <t>Amarillo, TX Metropolitan Statistical Area</t>
  </si>
  <si>
    <t>Anchorage, AK Metropolitan Statistical Area</t>
  </si>
  <si>
    <t>Ann Arbor, MI Metropolitan Statistical Area</t>
  </si>
  <si>
    <t>Anniston-Oxford-Jacksonville, AL Metropolitan Statistical Area</t>
  </si>
  <si>
    <t>Appleton, WI Metropolitan Statistical Area</t>
  </si>
  <si>
    <t>Asheville, NC Metropolitan Statistical Area</t>
  </si>
  <si>
    <t>Athens-Clarke County, GA Metropolitan Statistical Area</t>
  </si>
  <si>
    <t>Atlantic City-Hammonton, NJ Metropolitan Statistical Area</t>
  </si>
  <si>
    <t>Auburn-Opelika, AL Metropolitan Statistical Area</t>
  </si>
  <si>
    <t>Augusta-Richmond County, GA-SC Metropolitan Statistical Area</t>
  </si>
  <si>
    <t>Augusta-Waterville, ME Micropolitan Statistical Area</t>
  </si>
  <si>
    <t>Austin-Round Rock, TX Metropolitan Statistical Area</t>
  </si>
  <si>
    <t>Bakersfield, CA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</si>
  <si>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</si>
  <si>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</si>
  <si>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</si>
  <si>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</si>
  <si>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</si>
  <si>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</si>
  <si>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Bend-Redmond, OR Metropolitan Statistical Area</t>
  </si>
  <si>
    <t>Billings, MT Metropolitan Statistical Area</t>
  </si>
  <si>
    <t>Binghamton, NY Metropolitan Statistical Area</t>
  </si>
  <si>
    <t>Birmingham-Hoover, AL Metropolitan Statistical Area</t>
  </si>
  <si>
    <t>Bismarck, ND Metropolitan Statistical Area</t>
  </si>
  <si>
    <t>Blacksburg-Christiansburg-Radford, VA Metropolitan Statistical Area</t>
  </si>
  <si>
    <t>Bloomington, IL Metropolitan Statistical Area</t>
  </si>
  <si>
    <t>Bloomington, IN Metropolitan Statistical Area</t>
  </si>
  <si>
    <t>Bluefield, WV-VA Micropolitan Statistical Area</t>
  </si>
  <si>
    <t>Boise City, ID Metropolitan Statistical Area</t>
  </si>
  <si>
    <t>Boston-Cambridge-Newton, MA-NH Metropolitan Statistical Area</t>
  </si>
  <si>
    <t>Boulder, CO Metropolitan Statistical Area</t>
  </si>
  <si>
    <t>Bowling Green, KY Metropolitan Statistical Area</t>
  </si>
  <si>
    <t>Bridgeport-Stamford-Norwalk, CT Metropolitan Statistical Area</t>
  </si>
  <si>
    <t>Brownsville-Harlingen, TX Metropolitan Statistical Area</t>
  </si>
  <si>
    <t>Brunswick, GA Metropolitan Statistical Area</t>
  </si>
  <si>
    <t>Buffalo-Cheektowaga-Niagara Falls,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</si>
  <si>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</si>
  <si>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</si>
  <si>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</si>
  <si>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</si>
  <si>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Carbondale-Marion, IL Metropolitan Statistical Area</t>
  </si>
  <si>
    <t>Cedar Rapids, IA Metropolitan Statistical Area</t>
  </si>
  <si>
    <t>Chambersburg-Waynesboro, PA Metropolitan Statistical Area</t>
  </si>
  <si>
    <t>Champaign-Urbana, IL Metropolitan Statistical Area</t>
  </si>
  <si>
    <t>Charleston, WV Metropolitan Statistical Area</t>
  </si>
  <si>
    <t>Charleston-North Charleston, SC Metropolitan Statistical Area</t>
  </si>
  <si>
    <t>Charlottesville, VA Metropolitan Statistical Area</t>
  </si>
  <si>
    <t>Chattanooga, TN-GA Metropolitan Statistical Area</t>
  </si>
  <si>
    <t>Chico, CA Metropolitan Statistical Area</t>
  </si>
  <si>
    <t>Cincinnati, OH-KY-IN Metropolitan Statistical Area</t>
  </si>
  <si>
    <t>Claremont-Lebanon, NH-VT Micropolitan Statistical Area</t>
  </si>
  <si>
    <t>Clarksville, TN-KY Metropolitan Statistical Area</t>
  </si>
  <si>
    <t>Cleveland, TN Metropolitan Statistical Area</t>
  </si>
  <si>
    <t>Coeur d'Alene, ID Metropolitan Statistical Area</t>
  </si>
  <si>
    <t>College Station-Bryan, TX Metropolitan Statistical Area</t>
  </si>
  <si>
    <t>Columbia, MO Metropolitan Statistical Area</t>
  </si>
  <si>
    <t>Columbia, SC Metropolitan Statistical Area</t>
  </si>
  <si>
    <t>Columbus, OH Metropolitan Statistical Area</t>
  </si>
  <si>
    <t>Concord, NH Micropolitan Statistical Area</t>
  </si>
  <si>
    <t>Cookeville, TN Micropolitan Statistical Area</t>
  </si>
  <si>
    <t>Corpus Christi, TX Metropolitan Statistical Area</t>
  </si>
  <si>
    <t>Crestview-Fort Walton Beach-Destin, FL Metropolitan Statistical Area</t>
  </si>
  <si>
    <t>Cumberland, MD-WV Metropolitan Statistical Area</t>
  </si>
  <si>
    <t>Dalton, GA Metropolitan Statistical Area</t>
  </si>
  <si>
    <t>Danville, VA Micropolitan Statistical Area</t>
  </si>
  <si>
    <t>Daphne-Fairhope-Foley, AL Metropolitan Statistical Area</t>
  </si>
  <si>
    <t>Davenport-Moline-Rock Island, IA-IL Metropolitan Statistical Area</t>
  </si>
  <si>
    <t>Dayton, OH Metropolitan Statistical Area</t>
  </si>
  <si>
    <t>Decatur, AL Metropolitan Statistical Area</t>
  </si>
  <si>
    <t>Decatur, IL Metropolitan Statistical Area</t>
  </si>
  <si>
    <t>Des Moines-West Des Moines, IA Metropolitan Statistical Area</t>
  </si>
  <si>
    <t>Duluth, MN-WI Metropolitan Statistical Area</t>
  </si>
  <si>
    <t>Dunn, NC Micropolitan Statistical Area</t>
  </si>
  <si>
    <t>Durham-Chapel Hill, NC Metropolitan Statistical Area</t>
  </si>
  <si>
    <t>Eau Claire, WI Metropolitan Statistical Area</t>
  </si>
  <si>
    <t>El Centro, CA Metropolitan Statistical Area</t>
  </si>
  <si>
    <t>El Paso, TX Metropolitan Statistical Area</t>
  </si>
  <si>
    <t>Elizabethtown-Fort Knox, KY Metropolitan Statistical Area</t>
  </si>
  <si>
    <t>Elkhart-Goshen, IN Metropolitan Statistical Area</t>
  </si>
  <si>
    <t>Erie, PA Metropolitan Statistical Area</t>
  </si>
  <si>
    <t>Eugene, OR Metropolitan Statistical Area</t>
  </si>
  <si>
    <t>Eureka-Arcata-Fortuna, CA Micropolitan Statistical Area</t>
  </si>
  <si>
    <t>Evansville, IN-KY Metropolitan Statistical Area</t>
  </si>
  <si>
    <t>Fargo, ND-MN Metropolitan Statistical Area</t>
  </si>
  <si>
    <t>Farmington, NM Metropolitan Statistical Area</t>
  </si>
  <si>
    <t>Fayetteville, NC Metropolitan Statistical Area</t>
  </si>
  <si>
    <t>Fayetteville-Springdale-Rogers, AR-MO Metropolitan Statistical Area</t>
  </si>
  <si>
    <t>Flagstaff, AZ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</si>
  <si>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</si>
  <si>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</si>
  <si>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</si>
  <si>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</si>
  <si>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</si>
  <si>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</si>
  <si>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Gadsden, AL Metropolitan Statistical Area</t>
  </si>
  <si>
    <t>Gainesville, GA Metropolitan Statistical Area</t>
  </si>
  <si>
    <t>Gettysburg, PA Metropolitan Statistical Area</t>
  </si>
  <si>
    <t>Glens Falls, NY Metropolitan Statistical Area</t>
  </si>
  <si>
    <t>Goldsboro, NC Metropolitan Statistical Area</t>
  </si>
  <si>
    <t>Grand Junction, CO Metropolitan Statistical Area</t>
  </si>
  <si>
    <t>Grand Rapids-Wyoming, MI Metropolitan Statistical Area</t>
  </si>
  <si>
    <t>Greeley, CO Metropolitan Statistical Area</t>
  </si>
  <si>
    <t>Green Bay, WI Metropolitan Statistical Area</t>
  </si>
  <si>
    <t>Greensboro-High Point, NC Metropolitan Statistical Area</t>
  </si>
  <si>
    <t>Greenville, NC Metropolitan Statistical Area</t>
  </si>
  <si>
    <t>Greenville-Anderson-Mauldin, SC Metropolitan Statistical Area</t>
  </si>
  <si>
    <t>Gulfport-Biloxi-Pascagoula, MS Metropolitan Statistical Area</t>
  </si>
  <si>
    <t>Hammond, LA Metropolitan Statistical Area</t>
  </si>
  <si>
    <t>Hanford-Corcoran, CA Metropolitan Statistical Area</t>
  </si>
  <si>
    <t>Harrisburg-Carlisle, PA Metropolitan Statistical Area</t>
  </si>
  <si>
    <t>Harrisonburg, VA Metropolitan Statistical Area</t>
  </si>
  <si>
    <t>Hartford-West Hartford-East Hartford, CT Metropolitan Statistical Area</t>
  </si>
  <si>
    <t>Hattiesburg, MS Metropolitan Statistical Area</t>
  </si>
  <si>
    <t>Hickory-Lenoir-Morganton, NC Metropolitan Statistical Area</t>
  </si>
  <si>
    <t>Hilton Head Island-Bluffton-Beaufort, SC Metropolitan Statistical Area</t>
  </si>
  <si>
    <t>Holland, MI Micropolitan Statistical Area</t>
  </si>
  <si>
    <t>Houma-Thibodaux, LA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</si>
  <si>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</si>
  <si>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</si>
  <si>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</si>
  <si>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</si>
  <si>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</si>
  <si>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</si>
  <si>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</si>
  <si>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TN Metropolitan Statistical Area</t>
  </si>
  <si>
    <t>Jacksonville, NC Metropolitan Statistical Area</t>
  </si>
  <si>
    <t>Jamestown-Dunkirk-Fredonia, NY Micropolitan Statistical Area</t>
  </si>
  <si>
    <t>Janesville-Beloit, WI Metropolitan Statistical Area</t>
  </si>
  <si>
    <t>Jefferson City, MO Metropolitan Statistical Area</t>
  </si>
  <si>
    <t>Johnson City, TN Metropolitan Statistical Area</t>
  </si>
  <si>
    <t>Johnstown, PA Metropolitan Statistical Area</t>
  </si>
  <si>
    <t>Jonesboro, AR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</si>
  <si>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</si>
  <si>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</si>
  <si>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</si>
  <si>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</si>
  <si>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</si>
  <si>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</si>
  <si>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Kingsport-Bristol-Bristol, TN-VA Metropolitan Statistical Area</t>
  </si>
  <si>
    <t>Knoxville, TN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</si>
  <si>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</si>
  <si>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</si>
  <si>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</si>
  <si>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</si>
  <si>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</si>
  <si>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Lancaster, PA Metropolitan Statistical Area</t>
  </si>
  <si>
    <t>Lansing-East Lansing, MI Metropolitan Statistical Area</t>
  </si>
  <si>
    <t>Las Cruces, NM Metropolitan Statistical Area</t>
  </si>
  <si>
    <t>Lawrence, KS Metropolitan Statistical Area</t>
  </si>
  <si>
    <t>Lawton, OK Metropolitan Statistical Area</t>
  </si>
  <si>
    <t>Lebanon, PA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</si>
  <si>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</si>
  <si>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</si>
  <si>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</si>
  <si>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</si>
  <si>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</si>
  <si>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</si>
  <si>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London, KY Micropolitan Statistical Area</t>
  </si>
  <si>
    <t>Longview, TX Metropolitan Statistical Area</t>
  </si>
  <si>
    <t>Louisville/Jefferson County, KY-IN Metropolitan Statistical Area</t>
  </si>
  <si>
    <t>Lubbock, TX Metropolitan Statistical Area</t>
  </si>
  <si>
    <t>Lumberton, NC Micropolitan Statistical Area</t>
  </si>
  <si>
    <t>Lynchburg, VA Metropolitan Statistical Area</t>
  </si>
  <si>
    <t>Macon, GA Metropolitan Statistical Area</t>
  </si>
  <si>
    <t>Madera, CA Metropolitan Statistical Area</t>
  </si>
  <si>
    <t>Madison, WI Metropolitan Statistical Area</t>
  </si>
  <si>
    <t>Manchester-Nashua, NH Metropolitan Statistical Area</t>
  </si>
  <si>
    <t>Mansfield, OH Metropolitan Statistical Area</t>
  </si>
  <si>
    <t>McAllen-Edinburg-Mission, TX Metropolitan Statistical Area</t>
  </si>
  <si>
    <t>Medford, OR Metropolitan Statistical Area</t>
  </si>
  <si>
    <t>Merced, CA Metropolitan Statistical Area</t>
  </si>
  <si>
    <t>Meridian, MS Micropolitan Statistical Area</t>
  </si>
  <si>
    <t>Michigan City-La Porte, IN Metropolitan Statistical Area</t>
  </si>
  <si>
    <t>Midland, TX Metropolitan Statistical Area</t>
  </si>
  <si>
    <t>Minneapolis-St. Paul-Bloomington, MN-WI Metropolitan Statistical Area</t>
  </si>
  <si>
    <t>Missoula, MT Metropolitan Statistical Area</t>
  </si>
  <si>
    <t>Monroe, LA Metropolitan Statistical Area</t>
  </si>
  <si>
    <t>Monroe, MI Metropolitan Statistical Area</t>
  </si>
  <si>
    <t>Morgantown, WV Metropolitan Statistical Area</t>
  </si>
  <si>
    <t>Morristown, TN Metropolitan Statistical Area</t>
  </si>
  <si>
    <t>Muncie, IN Metropolitan Statistical Area</t>
  </si>
  <si>
    <t>Muskegon, MI Metropolitan Statistical Area</t>
  </si>
  <si>
    <t>Napa, CA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</si>
  <si>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</si>
  <si>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</si>
  <si>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</si>
  <si>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</si>
  <si>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</si>
  <si>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Niles-Benton Harbor, MI Metropolitan Statistical Area</t>
  </si>
  <si>
    <t>Norwich-New London, CT Metropolitan Statistical Area</t>
  </si>
  <si>
    <t>Odessa, TX Metropolitan Statistical Area</t>
  </si>
  <si>
    <t>Ogden-Clearfield, UT Metropolitan Statistical Area</t>
  </si>
  <si>
    <t>Ogdensburg-Massena, NY Micropolitan Statistical Area</t>
  </si>
  <si>
    <t>Oklahoma City, OK Metropolitan Statistical Area</t>
  </si>
  <si>
    <t>Omaha-Council Bluffs, NE-IA Metropolitan Statistical Area</t>
  </si>
  <si>
    <t>Oshkosh-Neenah, WI Metropolitan Statistical Area</t>
  </si>
  <si>
    <t>Ottawa-Peru, IL Micropolitan Statistical Area</t>
  </si>
  <si>
    <t>Owensboro, KY Metropolitan Statistical Area</t>
  </si>
  <si>
    <t>Oxnard-Thousand Oaks-Ventura, CA Metropolitan Statistical Area</t>
  </si>
  <si>
    <t>Panama City, FL Metropolitan Statistical Area</t>
  </si>
  <si>
    <t>Peoria, IL Metropolitan Statistical Area</t>
  </si>
  <si>
    <t>Philadelphia-Camden-Wilmington, PA-NJ-DE-MD Metropolitan Statistical Area</t>
  </si>
  <si>
    <t>Pittsfield, MA Metropolitan Statistical Area</t>
  </si>
  <si>
    <t>Portland-South Portland, ME Metropolitan Statistical Area</t>
  </si>
  <si>
    <t>Pottsville, PA Micropolitan Statistical Area</t>
  </si>
  <si>
    <t>Providence-Warwick, RI-MA Metropolitan Statistical Area</t>
  </si>
  <si>
    <t>Provo-Orem, UT Metropolitan Statistical Area</t>
  </si>
  <si>
    <t>Raleigh, NC Metropolitan Statistical Area</t>
  </si>
  <si>
    <t>Rapid City, SD Metropolitan Statistical Area</t>
  </si>
  <si>
    <t>Reading, PA Metropolitan Statistical Area</t>
  </si>
  <si>
    <t>Redding, CA Metropolitan Statistical Area</t>
  </si>
  <si>
    <t>Reno, NV Metropolitan Statistical Area</t>
  </si>
  <si>
    <t>Riverside-San Bernardino-Ontario, CA Metropolitan Statistical Area</t>
  </si>
  <si>
    <t>Roanoke, VA Metropolitan Statistical Area</t>
  </si>
  <si>
    <t>Rochester, MN Metropolitan Statistical Area</t>
  </si>
  <si>
    <t>Rochester, NY Metropolitan Statistical Area</t>
  </si>
  <si>
    <t>Rockford, IL Metropolitan Statistical Area</t>
  </si>
  <si>
    <t>Rocky Mount, NC Metropolitan Statistical Area</t>
  </si>
  <si>
    <t>Roseburg, OR Micropolitan Statistical Area</t>
  </si>
  <si>
    <t>Saginaw, MI Metropolitan Statistical Area</t>
  </si>
  <si>
    <t>Salem, OH Micropolitan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</si>
  <si>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</si>
  <si>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</si>
  <si>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</si>
  <si>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</si>
  <si>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</si>
  <si>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Jose-Sunnyvale-Santa Clara, CA Metropolitan Statistical Area</t>
  </si>
  <si>
    <t>San Luis Obispo-Paso Robles-Arroyo Grande, CA Metropolitan Statistical Area</t>
  </si>
  <si>
    <t>Santa Cruz-Watsonville, CA Metropolitan Statistical Area</t>
  </si>
  <si>
    <t>Santa Maria-Santa Barbara, CA Metropolitan Statistical Area</t>
  </si>
  <si>
    <t>Santa Rosa, CA Metropolitan Statistical Area</t>
  </si>
  <si>
    <t>Savannah, GA Metropolitan Statistical Area</t>
  </si>
  <si>
    <t>Scranton--Wilkes-Barre--Hazleton, PA Metropolitan Statistical Area</t>
  </si>
  <si>
    <t>Sheboygan, WI Metropolitan Statistical Area</t>
  </si>
  <si>
    <t>Sherman-Denison, TX Metropolitan Statistical Area</t>
  </si>
  <si>
    <t>Show Low, AZ Micropolitan Statistical Area</t>
  </si>
  <si>
    <t>Shreveport-Bossier City, LA Metropolitan Statistical Area</t>
  </si>
  <si>
    <t>Sioux City, IA-NE-SD Metropolitan Statistical Area</t>
  </si>
  <si>
    <t>Sioux Falls, SD Metropolitan Statistical Area</t>
  </si>
  <si>
    <t>South Bend-Mishawaka, IN-MI Metropolitan Statistical Area</t>
  </si>
  <si>
    <t>Spartanburg, SC Metropolitan Statistical Area</t>
  </si>
  <si>
    <t>Springfield, IL Metropolitan Statistical Area</t>
  </si>
  <si>
    <t>Springfield, MA Metropolitan Statistical Area</t>
  </si>
  <si>
    <t>Springfield, MO Metropolitan Statistical Area</t>
  </si>
  <si>
    <t>Springfield, OH Metropolitan Statistical Area</t>
  </si>
  <si>
    <t>St. Cloud, MN Metropolitan Statistical Area</t>
  </si>
  <si>
    <t>St. George, UT Metropolitan Statistical Area</t>
  </si>
  <si>
    <t>St. Joseph, MO-KS Metropolitan Statistical Area</t>
  </si>
  <si>
    <t>State College, PA Metropolitan Statistical Area</t>
  </si>
  <si>
    <t>Staunton-Waynesboro, VA Metropolitan Statistical Area</t>
  </si>
  <si>
    <t>Sumter, SC Metropolitan Statistical Area</t>
  </si>
  <si>
    <t>Syracuse, NY Metropolitan Statistical Area</t>
  </si>
  <si>
    <t>Terre Haute, IN Metropolitan Statistical Area</t>
  </si>
  <si>
    <t>Texarkana, TX-AR Metropolitan Statistical Area</t>
  </si>
  <si>
    <t>Toledo, OH Metropolitan Statistical Area</t>
  </si>
  <si>
    <t>Topeka, KS Metropolitan Statistical Area</t>
  </si>
  <si>
    <t>Torrington, CT Micropolitan Statistical Area</t>
  </si>
  <si>
    <t>Traverse City, MI Micropolitan Statistical Area</t>
  </si>
  <si>
    <t>Tullahoma-Manchester, TN Micropolitan Statistical Area</t>
  </si>
  <si>
    <t>Tulsa, OK Metropolitan Statistical Area</t>
  </si>
  <si>
    <t>Tupelo, MS Micropolitan Statistical Area</t>
  </si>
  <si>
    <t>Tuscaloosa, AL Metropolitan Statistical Area</t>
  </si>
  <si>
    <t>Tyler, TX Metropolitan Statistical Area</t>
  </si>
  <si>
    <t>Urban Honolulu, HI Metropolitan Statistical Area</t>
  </si>
  <si>
    <t>Utica-Rome, NY Metropolitan Statistical Area</t>
  </si>
  <si>
    <t>Valdosta, GA Metropolitan Statistical Area</t>
  </si>
  <si>
    <t>Vineland-Bridgeton, NJ Metropolitan Statistical Area</t>
  </si>
  <si>
    <t>Visalia-Porterville, CA Metropolitan Statistical Area</t>
  </si>
  <si>
    <t>Waco, TX Metropolitan Statistical Area</t>
  </si>
  <si>
    <t>Warner Robins, GA Metropolitan Statistical Area</t>
  </si>
  <si>
    <t>Watertown-Fort Drum, NY Metropolitan Statistical Area</t>
  </si>
  <si>
    <t>Wausau, WI Metropolitan Statistical Area</t>
  </si>
  <si>
    <t>Wenatchee, WA Metropolitan Statistical Area</t>
  </si>
  <si>
    <t>Wheeling, WV-OH Metropolitan Statistical Area</t>
  </si>
  <si>
    <t>Whitewater-Elkhorn, WI Micropolitan Statistical Area</t>
  </si>
  <si>
    <t>Wichita Falls, TX Metropolitan Statistical Area</t>
  </si>
  <si>
    <t>Wichita, KS Metropolitan Statistical Area</t>
  </si>
  <si>
    <t>Williamsport, PA Metropolitan Statistical Area</t>
  </si>
  <si>
    <t>Wilmington, NC Metropolitan Statistical Area</t>
  </si>
  <si>
    <t>Winston-Salem, NC Metropolitan Statistical Area</t>
  </si>
  <si>
    <t>Wooster, OH Micropolitan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</si>
  <si>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</si>
  <si>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</si>
  <si>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</si>
  <si>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</si>
  <si>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</si>
  <si>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</si>
  <si>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r>
      <t>Complaints Per 100,000 Population</t>
    </r>
    <r>
      <rPr>
        <b/>
        <vertAlign val="superscript"/>
        <sz val="10"/>
        <rFont val="Times New Roman"/>
        <family val="1"/>
      </rPr>
      <t>1</t>
    </r>
  </si>
  <si>
    <t>Fairbanks, AK Metropolitan Statistical Area</t>
  </si>
  <si>
    <t>Grand Forks, ND-MN Metropolitan Statistical Area</t>
  </si>
  <si>
    <t>Richmond-Berea, KY Micropolitan Statistical Area</t>
  </si>
  <si>
    <t>Twin Falls, ID Micropolitan Statistical Area</t>
  </si>
  <si>
    <r>
      <t>1</t>
    </r>
    <r>
      <rPr>
        <sz val="9"/>
        <color rgb="FF000000"/>
        <rFont val="Times New Roman"/>
        <family val="1"/>
      </rPr>
      <t>This chart illustrates Metropolitan Areas (Metropolitan and Micropolitan Statistical Areas) with a population of one hundred thousand or more. Ranking is based on the number of fraud and other complaints per 100,000 inhabitants for each Metropolitan Area. Metropolitan Areas presented here are those defined by the Office of Management and Budget as of February 2013 and per 100,000 unit of population estimates are based on the 2013 U.S. Census population estimates (Table GCT-PEPANNRES-Geography-United States: Annual Estimates of the Resident Population: April 1, 2010 to July 1, 2013 - United States -- Metropolitan and Micropolitan Statistical Area; and for Puerto Rico).</t>
    </r>
  </si>
  <si>
    <t>Pages 95 to 102: Appendix D2: Identity Theft Consumer Complaints by Largest Metropolitan Areas (in Alphabetical order)1</t>
  </si>
  <si>
    <r>
      <t>1</t>
    </r>
    <r>
      <rPr>
        <sz val="9"/>
        <color rgb="FF000000"/>
        <rFont val="Times New Roman"/>
        <family val="1"/>
      </rPr>
      <t>This chart illustrates Metropolitan Areas (Metropolitan and Micropolitan Statistical Areas) with a population of one hundred thousand or more. Ranking is based on the number of identity theft complaints per 100,000 inhabitants for each Metropolitan Area. Metropolitan Areas presented here are those defined by the Office of Management and Budget as of February 2013 and per 100,000 unit of population estimates are based on the 2013 U.S. Census population estimates (Table GCT-PEPANNRES-Geography-United States: Annual Estimates of the Resident Population: April 1, 2010 to July 1, 2013 - United States -- Metropolitan and Micropolitan Statistical Area; and for Puerto Rico).</t>
    </r>
  </si>
  <si>
    <r>
      <t>1</t>
    </r>
    <r>
      <rPr>
        <sz val="10"/>
        <color rgb="FF000000"/>
        <rFont val="Times New Roman"/>
        <family val="1"/>
      </rPr>
      <t xml:space="preserve">Percentages are based on the 3,540 victims reporting from South Carolina.  Note that CSN identity theft complaints may be coded under multiple theft types.    
</t>
    </r>
  </si>
  <si>
    <r>
      <t>1</t>
    </r>
    <r>
      <rPr>
        <sz val="10"/>
        <color rgb="FF000000"/>
        <rFont val="Times New Roman"/>
        <family val="1"/>
      </rPr>
      <t xml:space="preserve">Percentages are based on the 287 victims reporting from Wyoming.  Note that CSN identity theft complaints may be coded under multiple theft types.    </t>
    </r>
  </si>
  <si>
    <t>January 1 - December 31, 2014</t>
  </si>
  <si>
    <r>
      <t>Page 18: Consumer Sentinel Network Military Complaints by Consumer Military Branch</t>
    </r>
    <r>
      <rPr>
        <vertAlign val="superscript"/>
        <sz val="10"/>
        <color rgb="FF000000"/>
        <rFont val="Times New Roman"/>
        <family val="1"/>
      </rPr>
      <t>1</t>
    </r>
    <r>
      <rPr>
        <sz val="10"/>
        <color rgb="FF000000"/>
        <rFont val="Times New Roman"/>
        <family val="1"/>
      </rPr>
      <t xml:space="preserve"> </t>
    </r>
  </si>
  <si>
    <r>
      <t>Percentages</t>
    </r>
    <r>
      <rPr>
        <b/>
        <vertAlign val="superscript"/>
        <sz val="13"/>
        <rFont val="Times New Roman"/>
        <family val="1"/>
      </rPr>
      <t xml:space="preserve">1 </t>
    </r>
  </si>
  <si>
    <r>
      <rPr>
        <vertAlign val="superscript"/>
        <sz val="10"/>
        <color rgb="FF000000"/>
        <rFont val="Times New Roman"/>
        <family val="1"/>
      </rPr>
      <t>1</t>
    </r>
    <r>
      <rPr>
        <sz val="10"/>
        <color rgb="FF000000"/>
        <rFont val="Times New Roman"/>
        <family val="1"/>
      </rPr>
      <t xml:space="preserve">Percentages are based on the total number of CSN fraud and other complaints from Texas consumers (174,468).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</si>
</sst>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0.0%"/>
    <numFmt numFmtId="169" formatCode="0.0"/>
    <numFmt numFmtId="170" formatCode="#,##0.0"/>
    <numFmt numFmtId="171" formatCode="0.00\ %"/>
    <numFmt numFmtId="172" formatCode="#,##0.00%"/>
  </numFmts>
  <fonts count="74" x14ac:knownFonts="1">
    <font>
      <sz val="10"/>
      <name val="Arial"/>
    </font>
    <font>
      <sz val="10"/>
      <color theme="1"/>
      <name val="Arial"/>
      <family val="2"/>
    </font>
    <font>
      <sz val="10"/>
      <name val="Times New Roman"/>
      <family val="1"/>
    </font>
    <font>
      <vertAlign val="superscript"/>
      <sz val="10"/>
      <name val="Times New Roman"/>
      <family val="1"/>
    </font>
    <font>
      <b/>
      <sz val="10"/>
      <name val="Times New Roman"/>
      <family val="1"/>
    </font>
    <font>
      <b/>
      <vertAlign val="superscript"/>
      <sz val="10"/>
      <name val="Times New Roman"/>
      <family val="1"/>
    </font>
    <font>
      <sz val="10"/>
      <name val="Arial"/>
      <family val="2"/>
    </font>
    <font>
      <sz val="10"/>
      <color indexed="16"/>
      <name val="Times New Roman"/>
      <family val="1"/>
    </font>
    <font>
      <sz val="10"/>
      <name val="MS Sans Serif"/>
      <family val="2"/>
    </font>
    <font>
      <sz val="10"/>
      <color theme="1"/>
      <name val="Times New Roman"/>
      <family val="1"/>
    </font>
    <font>
      <sz val="8"/>
      <name val="Arial"/>
      <family val="2"/>
    </font>
    <font>
      <vertAlign val="superscript"/>
      <sz val="9"/>
      <color rgb="FF000000"/>
      <name val="Times New Roman"/>
      <family val="1"/>
    </font>
    <font>
      <sz val="9"/>
      <color rgb="FF000000"/>
      <name val="Times New Roman"/>
      <family val="1"/>
    </font>
    <font>
      <sz val="12"/>
      <name val="Times New Roman"/>
      <family val="1"/>
    </font>
    <font>
      <vertAlign val="superscript"/>
      <sz val="12"/>
      <name val="Times New Roman"/>
      <family val="1"/>
    </font>
    <font>
      <b/>
      <sz val="13"/>
      <name val="Times New Roman"/>
      <family val="1"/>
    </font>
    <font>
      <sz val="13"/>
      <color indexed="8"/>
      <name val="Times New Roman"/>
      <family val="1"/>
    </font>
    <font>
      <b/>
      <sz val="12"/>
      <color indexed="51"/>
      <name val="Times New Roman"/>
      <family val="1"/>
    </font>
    <font>
      <b/>
      <sz val="12"/>
      <color indexed="13"/>
      <name val="Times New Roman"/>
      <family val="1"/>
    </font>
    <font>
      <b/>
      <sz val="12"/>
      <color indexed="14"/>
      <name val="Times New Roman"/>
      <family val="1"/>
    </font>
    <font>
      <vertAlign val="superscript"/>
      <sz val="11"/>
      <color rgb="FF000000"/>
      <name val="Times New Roman"/>
      <family val="1"/>
    </font>
    <font>
      <vertAlign val="superscript"/>
      <sz val="10"/>
      <color rgb="FF000000"/>
      <name val="Times New Roman"/>
      <family val="1"/>
    </font>
    <font>
      <sz val="10"/>
      <color indexed="10"/>
      <name val="Times New Roman"/>
      <family val="1"/>
    </font>
    <font>
      <sz val="11"/>
      <name val="Times New Roman"/>
      <family val="1"/>
    </font>
    <font>
      <b/>
      <sz val="11"/>
      <name val="Times New Roman"/>
      <family val="1"/>
    </font>
    <font>
      <b/>
      <vertAlign val="superscript"/>
      <sz val="11"/>
      <name val="Times New Roman"/>
      <family val="1"/>
    </font>
    <font>
      <vertAlign val="superscript"/>
      <sz val="11"/>
      <name val="Times New Roman"/>
      <family val="1"/>
    </font>
    <font>
      <sz val="10"/>
      <color indexed="8"/>
      <name val="Times New Roman"/>
      <family val="1"/>
    </font>
    <font>
      <vertAlign val="superscript"/>
      <sz val="8"/>
      <color rgb="FF000000"/>
      <name val="Times New Roman"/>
      <family val="1"/>
    </font>
    <font>
      <sz val="8"/>
      <color rgb="FF000000"/>
      <name val="Times New Roman"/>
      <family val="1"/>
    </font>
    <font>
      <b/>
      <sz val="12"/>
      <name val="Times New Roman"/>
      <family val="1"/>
    </font>
    <font>
      <b/>
      <vertAlign val="superscript"/>
      <sz val="12"/>
      <name val="Times New Roman"/>
      <family val="1"/>
    </font>
    <font>
      <i/>
      <sz val="12"/>
      <name val="Times New Roman"/>
      <family val="1"/>
    </font>
    <font>
      <i/>
      <sz val="10"/>
      <name val="Times New Roman"/>
      <family val="1"/>
    </font>
    <font>
      <sz val="10"/>
      <name val="Arial"/>
      <family val="2"/>
    </font>
    <font>
      <sz val="7"/>
      <name val="Times New Roman"/>
      <family val="1"/>
    </font>
    <font>
      <b/>
      <sz val="10"/>
      <color indexed="53"/>
      <name val="Arial"/>
      <family val="2"/>
    </font>
    <font>
      <sz val="10"/>
      <color rgb="FF000000"/>
      <name val="Times New Roman"/>
      <family val="1"/>
    </font>
    <font>
      <b/>
      <sz val="12"/>
      <color indexed="60"/>
      <name val="Times New Roman"/>
      <family val="1"/>
    </font>
    <font>
      <sz val="8"/>
      <name val="Times New Roman"/>
      <family val="1"/>
    </font>
    <font>
      <sz val="9"/>
      <name val="Times New Roman"/>
      <family val="1"/>
    </font>
    <font>
      <vertAlign val="superscript"/>
      <sz val="9"/>
      <name val="Times New Roman"/>
      <family val="1"/>
    </font>
    <font>
      <sz val="8"/>
      <color rgb="FF000000"/>
      <name val="Arial"/>
      <family val="2"/>
    </font>
    <font>
      <i/>
      <sz val="8"/>
      <color rgb="FF000000"/>
      <name val="Arial"/>
      <family val="2"/>
    </font>
    <font>
      <b/>
      <sz val="10"/>
      <color rgb="FF000000"/>
      <name val="Times New Roman"/>
      <family val="1"/>
    </font>
    <font>
      <sz val="12"/>
      <color theme="1"/>
      <name val="Times New Roman"/>
      <family val="1"/>
    </font>
    <font>
      <sz val="12"/>
      <color theme="1"/>
      <name val="Calibri"/>
      <family val="2"/>
    </font>
    <font>
      <b/>
      <sz val="10"/>
      <color theme="1"/>
      <name val="Times New Roman"/>
      <family val="1"/>
    </font>
    <font>
      <b/>
      <vertAlign val="superscript"/>
      <sz val="10"/>
      <color theme="1"/>
      <name val="Times New Roman"/>
      <family val="1"/>
    </font>
    <font>
      <vertAlign val="superscript"/>
      <sz val="10"/>
      <color theme="1"/>
      <name val="Times New Roman"/>
      <family val="1"/>
    </font>
    <font>
      <b/>
      <sz val="9"/>
      <color theme="1"/>
      <name val="Times New Roman"/>
      <family val="1"/>
    </font>
    <font>
      <b/>
      <vertAlign val="superscript"/>
      <sz val="9"/>
      <color theme="1"/>
      <name val="Times New Roman"/>
      <family val="1"/>
    </font>
    <font>
      <sz val="9"/>
      <color theme="1"/>
      <name val="Times New Roman"/>
      <family val="1"/>
    </font>
    <font>
      <b/>
      <sz val="11"/>
      <color theme="1"/>
      <name val="Times New Roman"/>
      <family val="1"/>
    </font>
    <font>
      <b/>
      <sz val="11"/>
      <color indexed="60"/>
      <name val="Times New Roman"/>
      <family val="1"/>
    </font>
    <font>
      <vertAlign val="superscript"/>
      <sz val="9"/>
      <color theme="1"/>
      <name val="Times New Roman"/>
      <family val="1"/>
    </font>
    <font>
      <b/>
      <sz val="10"/>
      <color indexed="10"/>
      <name val="Times New Roman"/>
      <family val="1"/>
    </font>
    <font>
      <sz val="12"/>
      <color rgb="FF000000"/>
      <name val="Times New Roman"/>
      <family val="1"/>
    </font>
    <font>
      <u/>
      <sz val="12"/>
      <color rgb="FF000000"/>
      <name val="Times New Roman"/>
      <family val="1"/>
    </font>
    <font>
      <sz val="11"/>
      <color rgb="FF000000"/>
      <name val="Times New Roman"/>
      <family val="1"/>
    </font>
    <font>
      <u/>
      <sz val="11"/>
      <color rgb="FF000000"/>
      <name val="Times New Roman"/>
      <family val="1"/>
    </font>
    <font>
      <i/>
      <sz val="9"/>
      <name val="Times New Roman"/>
      <family val="1"/>
    </font>
    <font>
      <i/>
      <sz val="11"/>
      <name val="Times New Roman"/>
      <family val="1"/>
    </font>
    <font>
      <b/>
      <sz val="10"/>
      <color indexed="14"/>
      <name val="Tahoma"/>
      <family val="2"/>
    </font>
    <font>
      <sz val="11.5"/>
      <name val="Times New Roman"/>
      <family val="1"/>
    </font>
    <font>
      <b/>
      <sz val="11.5"/>
      <color indexed="8"/>
      <name val="Times New Roman"/>
      <family val="1"/>
    </font>
    <font>
      <b/>
      <vertAlign val="superscript"/>
      <sz val="11.5"/>
      <color indexed="8"/>
      <name val="Times New Roman"/>
      <family val="1"/>
    </font>
    <font>
      <sz val="11.5"/>
      <color indexed="8"/>
      <name val="Times New Roman"/>
      <family val="1"/>
    </font>
    <font>
      <sz val="20"/>
      <name val="Times New Roman"/>
      <family val="1"/>
    </font>
    <font>
      <sz val="20"/>
      <color indexed="8"/>
      <name val="Times New Roman"/>
      <family val="1"/>
    </font>
    <font>
      <sz val="11"/>
      <color indexed="8"/>
      <name val="Times New Roman"/>
      <family val="1"/>
    </font>
    <font>
      <sz val="10"/>
      <color theme="1"/>
      <name val="Calibri"/>
      <family val="2"/>
    </font>
    <font>
      <sz val="10"/>
      <name val="Calibri"/>
      <family val="2"/>
    </font>
    <font>
      <b/>
      <vertAlign val="superscript"/>
      <sz val="13"/>
      <name val="Times New Roman"/>
      <family val="1"/>
    </font>
  </fonts>
  <fills count="33">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15"/>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indexed="26"/>
        <bgColor indexed="64"/>
      </patternFill>
    </fill>
    <fill>
      <patternFill patternType="solid">
        <fgColor indexed="9"/>
      </patternFill>
    </fill>
    <fill>
      <patternFill patternType="solid">
        <fgColor rgb="FF9F9E6E"/>
        <bgColor indexed="64"/>
      </patternFill>
    </fill>
    <fill>
      <patternFill patternType="solid">
        <fgColor rgb="FF9F9E6E"/>
        <bgColor rgb="FF000000"/>
      </patternFill>
    </fill>
    <fill>
      <patternFill patternType="solid">
        <fgColor rgb="FFFFFFFF"/>
        <bgColor rgb="FF000000"/>
      </patternFill>
    </fill>
    <fill>
      <patternFill patternType="solid">
        <fgColor indexed="60"/>
        <bgColor indexed="64"/>
      </patternFill>
    </fill>
    <fill>
      <patternFill patternType="solid">
        <fgColor rgb="FF9A3F22"/>
        <bgColor indexed="64"/>
      </patternFill>
    </fill>
    <fill>
      <patternFill patternType="solid">
        <fgColor theme="0" tint="-0.249977111117893"/>
        <bgColor indexed="64"/>
      </patternFill>
    </fill>
    <fill>
      <patternFill patternType="solid">
        <fgColor rgb="FF993300"/>
        <bgColor indexed="64"/>
      </patternFill>
    </fill>
    <fill>
      <patternFill patternType="solid">
        <fgColor rgb="FFD3DDE6"/>
        <bgColor indexed="0"/>
      </patternFill>
    </fill>
    <fill>
      <patternFill patternType="solid">
        <fgColor rgb="FFD3DDE6"/>
        <bgColor indexed="64"/>
      </patternFill>
    </fill>
    <fill>
      <patternFill patternType="solid">
        <fgColor theme="0" tint="-0.14999847407452621"/>
        <bgColor indexed="64"/>
      </patternFill>
    </fill>
    <fill>
      <patternFill patternType="solid">
        <fgColor indexed="8"/>
        <bgColor indexed="64"/>
      </patternFill>
    </fill>
    <fill>
      <patternFill patternType="solid">
        <fgColor theme="1" tint="4.9989318521683403E-2"/>
        <bgColor indexed="64"/>
      </patternFill>
    </fill>
    <fill>
      <patternFill patternType="solid">
        <fgColor rgb="FFA68F7F"/>
        <bgColor indexed="64"/>
      </patternFill>
    </fill>
    <fill>
      <patternFill patternType="solid">
        <fgColor rgb="FFBFC3B4"/>
        <bgColor indexed="64"/>
      </patternFill>
    </fill>
    <fill>
      <patternFill patternType="solid">
        <fgColor theme="0"/>
        <bgColor theme="0"/>
      </patternFill>
    </fill>
    <fill>
      <patternFill patternType="solid">
        <fgColor indexed="9"/>
        <bgColor indexed="9"/>
      </patternFill>
    </fill>
    <fill>
      <patternFill patternType="solid">
        <fgColor indexed="61"/>
        <bgColor indexed="64"/>
      </patternFill>
    </fill>
    <fill>
      <patternFill patternType="solid">
        <fgColor indexed="61"/>
        <bgColor indexed="11"/>
      </patternFill>
    </fill>
    <fill>
      <patternFill patternType="solid">
        <fgColor indexed="65"/>
        <bgColor indexed="9"/>
      </patternFill>
    </fill>
    <fill>
      <patternFill patternType="solid">
        <fgColor indexed="22"/>
        <bgColor indexed="11"/>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22"/>
      </left>
      <right/>
      <top style="medium">
        <color indexed="22"/>
      </top>
      <bottom style="medium">
        <color indexed="14"/>
      </bottom>
      <diagonal/>
    </border>
    <border>
      <left/>
      <right/>
      <top style="medium">
        <color indexed="22"/>
      </top>
      <bottom style="medium">
        <color indexed="14"/>
      </bottom>
      <diagonal/>
    </border>
    <border>
      <left/>
      <right style="medium">
        <color indexed="22"/>
      </right>
      <top style="medium">
        <color indexed="22"/>
      </top>
      <bottom style="medium">
        <color indexed="14"/>
      </bottom>
      <diagonal/>
    </border>
    <border>
      <left/>
      <right/>
      <top/>
      <bottom style="thin">
        <color indexed="37"/>
      </bottom>
      <diagonal/>
    </border>
    <border>
      <left/>
      <right style="thin">
        <color indexed="22"/>
      </right>
      <top/>
      <bottom style="thin">
        <color indexed="37"/>
      </bottom>
      <diagonal/>
    </border>
    <border>
      <left/>
      <right/>
      <top/>
      <bottom style="medium">
        <color indexed="22"/>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1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9">
    <xf numFmtId="0" fontId="0" fillId="0" borderId="0"/>
    <xf numFmtId="0" fontId="6" fillId="0" borderId="0">
      <alignment wrapText="1"/>
    </xf>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8"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6" fillId="0" borderId="0"/>
    <xf numFmtId="43" fontId="34" fillId="0" borderId="0" applyFont="0" applyFill="0" applyBorder="0" applyAlignment="0" applyProtection="0"/>
    <xf numFmtId="0" fontId="6" fillId="0" borderId="0"/>
  </cellStyleXfs>
  <cellXfs count="791">
    <xf numFmtId="0" fontId="0" fillId="0" borderId="0" xfId="0"/>
    <xf numFmtId="0" fontId="2" fillId="0" borderId="0" xfId="0" applyFont="1"/>
    <xf numFmtId="0" fontId="2" fillId="2" borderId="1" xfId="0" applyFont="1" applyFill="1" applyBorder="1"/>
    <xf numFmtId="0" fontId="4" fillId="2" borderId="3" xfId="0" applyFont="1" applyFill="1" applyBorder="1" applyAlignment="1">
      <alignment horizontal="left"/>
    </xf>
    <xf numFmtId="0" fontId="4" fillId="3" borderId="3" xfId="0" applyFont="1" applyFill="1" applyBorder="1" applyAlignment="1">
      <alignment horizontal="right"/>
    </xf>
    <xf numFmtId="0" fontId="4" fillId="3" borderId="4" xfId="0" applyFont="1" applyFill="1" applyBorder="1" applyAlignment="1">
      <alignment horizontal="center"/>
    </xf>
    <xf numFmtId="0" fontId="4" fillId="4" borderId="3" xfId="0" applyFont="1" applyFill="1" applyBorder="1" applyAlignment="1">
      <alignment horizontal="right"/>
    </xf>
    <xf numFmtId="0" fontId="4" fillId="4" borderId="4" xfId="0" applyFont="1" applyFill="1" applyBorder="1" applyAlignment="1">
      <alignment horizontal="center"/>
    </xf>
    <xf numFmtId="0" fontId="4" fillId="5" borderId="0" xfId="0" applyFont="1" applyFill="1" applyBorder="1" applyAlignment="1">
      <alignment horizontal="right"/>
    </xf>
    <xf numFmtId="0" fontId="4" fillId="5" borderId="4" xfId="0" applyFont="1" applyFill="1" applyBorder="1" applyAlignment="1">
      <alignment horizontal="center"/>
    </xf>
    <xf numFmtId="6" fontId="2" fillId="6" borderId="1" xfId="0" applyNumberFormat="1" applyFont="1" applyFill="1" applyBorder="1"/>
    <xf numFmtId="3" fontId="2" fillId="0" borderId="1" xfId="1" applyNumberFormat="1" applyFont="1" applyBorder="1" applyAlignment="1">
      <alignment horizontal="right"/>
    </xf>
    <xf numFmtId="9" fontId="2" fillId="6" borderId="2" xfId="0" applyNumberFormat="1" applyFont="1" applyFill="1" applyBorder="1" applyAlignment="1">
      <alignment horizontal="right" indent="2"/>
    </xf>
    <xf numFmtId="3" fontId="2" fillId="7" borderId="5" xfId="1" applyNumberFormat="1" applyFont="1" applyFill="1" applyBorder="1" applyAlignment="1">
      <alignment horizontal="right"/>
    </xf>
    <xf numFmtId="9" fontId="2" fillId="7" borderId="2" xfId="0" applyNumberFormat="1" applyFont="1" applyFill="1" applyBorder="1" applyAlignment="1">
      <alignment horizontal="right" indent="2"/>
    </xf>
    <xf numFmtId="6" fontId="2" fillId="6" borderId="3" xfId="0" applyNumberFormat="1" applyFont="1" applyFill="1" applyBorder="1" applyAlignment="1">
      <alignment horizontal="left"/>
    </xf>
    <xf numFmtId="3" fontId="2" fillId="6" borderId="3" xfId="1" applyNumberFormat="1" applyFont="1" applyFill="1" applyBorder="1" applyAlignment="1" applyProtection="1">
      <alignment horizontal="right"/>
    </xf>
    <xf numFmtId="9" fontId="2" fillId="6" borderId="4" xfId="0" applyNumberFormat="1" applyFont="1" applyFill="1" applyBorder="1" applyAlignment="1">
      <alignment horizontal="right" indent="2"/>
    </xf>
    <xf numFmtId="3" fontId="2" fillId="7" borderId="0" xfId="1" applyNumberFormat="1" applyFont="1" applyFill="1" applyBorder="1" applyAlignment="1" applyProtection="1">
      <alignment horizontal="right"/>
    </xf>
    <xf numFmtId="9" fontId="2" fillId="7" borderId="4" xfId="0" applyNumberFormat="1" applyFont="1" applyFill="1" applyBorder="1" applyAlignment="1">
      <alignment horizontal="right" indent="2"/>
    </xf>
    <xf numFmtId="0" fontId="2" fillId="6" borderId="6" xfId="0" applyFont="1" applyFill="1" applyBorder="1" applyAlignment="1">
      <alignment horizontal="left"/>
    </xf>
    <xf numFmtId="3" fontId="2" fillId="6" borderId="6" xfId="1" applyNumberFormat="1" applyFont="1" applyFill="1" applyBorder="1" applyAlignment="1">
      <alignment horizontal="right"/>
    </xf>
    <xf numFmtId="9" fontId="2" fillId="6" borderId="7" xfId="0" applyNumberFormat="1" applyFont="1" applyFill="1" applyBorder="1" applyAlignment="1">
      <alignment horizontal="right" indent="2"/>
    </xf>
    <xf numFmtId="3" fontId="2" fillId="7" borderId="8" xfId="1" applyNumberFormat="1" applyFont="1" applyFill="1" applyBorder="1" applyAlignment="1">
      <alignment horizontal="right"/>
    </xf>
    <xf numFmtId="9" fontId="2" fillId="7" borderId="7" xfId="0" applyNumberFormat="1" applyFont="1" applyFill="1" applyBorder="1" applyAlignment="1">
      <alignment horizontal="right" indent="2"/>
    </xf>
    <xf numFmtId="3" fontId="0" fillId="0" borderId="0" xfId="0" applyNumberFormat="1"/>
    <xf numFmtId="0" fontId="2" fillId="0" borderId="6" xfId="0" applyFont="1" applyFill="1" applyBorder="1"/>
    <xf numFmtId="3" fontId="2" fillId="0" borderId="9" xfId="0" applyNumberFormat="1" applyFont="1" applyFill="1" applyBorder="1" applyAlignment="1">
      <alignment horizontal="right"/>
    </xf>
    <xf numFmtId="3" fontId="2" fillId="0" borderId="8" xfId="0" applyNumberFormat="1" applyFont="1" applyFill="1" applyBorder="1" applyAlignment="1">
      <alignment horizontal="right"/>
    </xf>
    <xf numFmtId="9" fontId="7" fillId="0" borderId="7" xfId="0" applyNumberFormat="1" applyFont="1" applyFill="1" applyBorder="1" applyAlignment="1">
      <alignment horizontal="right" indent="2"/>
    </xf>
    <xf numFmtId="3" fontId="2" fillId="7" borderId="8" xfId="0" applyNumberFormat="1" applyFont="1" applyFill="1" applyBorder="1" applyAlignment="1">
      <alignment horizontal="right"/>
    </xf>
    <xf numFmtId="0" fontId="0" fillId="0" borderId="0" xfId="0" applyFill="1"/>
    <xf numFmtId="0" fontId="0" fillId="0" borderId="0" xfId="0" applyFill="1" applyBorder="1"/>
    <xf numFmtId="0" fontId="3" fillId="0" borderId="0" xfId="0" applyFont="1" applyFill="1"/>
    <xf numFmtId="0" fontId="2" fillId="0" borderId="0" xfId="1" applyFont="1" applyAlignment="1"/>
    <xf numFmtId="0" fontId="4" fillId="5" borderId="14" xfId="0" applyFont="1" applyFill="1" applyBorder="1" applyAlignment="1">
      <alignment horizontal="center" wrapText="1"/>
    </xf>
    <xf numFmtId="6" fontId="4" fillId="9" borderId="9" xfId="0" applyNumberFormat="1" applyFont="1" applyFill="1" applyBorder="1" applyAlignment="1">
      <alignment horizontal="center" wrapText="1"/>
    </xf>
    <xf numFmtId="6" fontId="4" fillId="4" borderId="14" xfId="0" applyNumberFormat="1" applyFont="1" applyFill="1" applyBorder="1" applyAlignment="1">
      <alignment horizontal="center" wrapText="1"/>
    </xf>
    <xf numFmtId="0" fontId="2" fillId="6" borderId="15" xfId="1" applyFont="1" applyFill="1" applyBorder="1" applyAlignment="1">
      <alignment horizontal="center"/>
    </xf>
    <xf numFmtId="3" fontId="2" fillId="6" borderId="15" xfId="1" applyNumberFormat="1" applyFont="1" applyFill="1" applyBorder="1" applyAlignment="1">
      <alignment horizontal="right" wrapText="1" indent="3"/>
    </xf>
    <xf numFmtId="3" fontId="2" fillId="6" borderId="3" xfId="1" applyNumberFormat="1" applyFont="1" applyFill="1" applyBorder="1" applyAlignment="1">
      <alignment horizontal="right" indent="3"/>
    </xf>
    <xf numFmtId="3" fontId="2" fillId="6" borderId="15" xfId="1" applyNumberFormat="1" applyFont="1" applyFill="1" applyBorder="1" applyAlignment="1">
      <alignment horizontal="right" indent="3"/>
    </xf>
    <xf numFmtId="3" fontId="2" fillId="8" borderId="4" xfId="1" applyNumberFormat="1" applyFont="1" applyFill="1" applyBorder="1" applyAlignment="1">
      <alignment horizontal="right" wrapText="1" indent="3"/>
    </xf>
    <xf numFmtId="3" fontId="2" fillId="8" borderId="4" xfId="1" applyNumberFormat="1" applyFont="1" applyFill="1" applyBorder="1" applyAlignment="1">
      <alignment horizontal="right" indent="3"/>
    </xf>
    <xf numFmtId="0" fontId="9" fillId="6" borderId="15" xfId="1" applyFont="1" applyFill="1" applyBorder="1" applyAlignment="1">
      <alignment horizontal="center"/>
    </xf>
    <xf numFmtId="3" fontId="9" fillId="6" borderId="15" xfId="1" applyNumberFormat="1" applyFont="1" applyFill="1" applyBorder="1" applyAlignment="1">
      <alignment horizontal="right" wrapText="1" indent="3"/>
    </xf>
    <xf numFmtId="3" fontId="9" fillId="6" borderId="3" xfId="1" applyNumberFormat="1" applyFont="1" applyFill="1" applyBorder="1" applyAlignment="1">
      <alignment horizontal="right" indent="3"/>
    </xf>
    <xf numFmtId="3" fontId="9" fillId="6" borderId="15" xfId="1" applyNumberFormat="1" applyFont="1" applyFill="1" applyBorder="1" applyAlignment="1">
      <alignment horizontal="right" indent="3"/>
    </xf>
    <xf numFmtId="3" fontId="9" fillId="8" borderId="4" xfId="1" applyNumberFormat="1" applyFont="1" applyFill="1" applyBorder="1" applyAlignment="1">
      <alignment horizontal="right" indent="3"/>
    </xf>
    <xf numFmtId="3" fontId="2" fillId="8" borderId="15" xfId="1" applyNumberFormat="1" applyFont="1" applyFill="1" applyBorder="1" applyAlignment="1">
      <alignment horizontal="right" indent="3"/>
    </xf>
    <xf numFmtId="0" fontId="2" fillId="6" borderId="13" xfId="1" applyFont="1" applyFill="1" applyBorder="1" applyAlignment="1">
      <alignment horizontal="center"/>
    </xf>
    <xf numFmtId="3" fontId="2" fillId="6" borderId="13" xfId="1" applyNumberFormat="1" applyFont="1" applyFill="1" applyBorder="1" applyAlignment="1">
      <alignment horizontal="right" indent="3"/>
    </xf>
    <xf numFmtId="3" fontId="2" fillId="8" borderId="13" xfId="1" applyNumberFormat="1" applyFont="1" applyFill="1" applyBorder="1" applyAlignment="1">
      <alignment horizontal="right" indent="3"/>
    </xf>
    <xf numFmtId="0" fontId="10" fillId="0" borderId="0" xfId="0" applyFont="1" applyFill="1"/>
    <xf numFmtId="0" fontId="11" fillId="0" borderId="0" xfId="0" applyFont="1" applyAlignment="1">
      <alignment horizontal="left" vertical="center" readingOrder="1"/>
    </xf>
    <xf numFmtId="0" fontId="13" fillId="0" borderId="0" xfId="7" applyFont="1" applyAlignment="1">
      <alignment horizontal="left"/>
    </xf>
    <xf numFmtId="0" fontId="13" fillId="0" borderId="0" xfId="7" applyFont="1" applyAlignment="1">
      <alignment horizontal="left" wrapText="1"/>
    </xf>
    <xf numFmtId="3" fontId="13" fillId="0" borderId="0" xfId="2" applyNumberFormat="1" applyFont="1" applyAlignment="1">
      <alignment horizontal="right"/>
    </xf>
    <xf numFmtId="9" fontId="13" fillId="0" borderId="0" xfId="7" applyNumberFormat="1" applyFont="1" applyAlignment="1">
      <alignment horizontal="center"/>
    </xf>
    <xf numFmtId="0" fontId="13" fillId="0" borderId="0" xfId="7" applyFont="1"/>
    <xf numFmtId="0" fontId="15" fillId="8" borderId="16" xfId="7" applyFont="1" applyFill="1" applyBorder="1" applyAlignment="1">
      <alignment horizontal="center" wrapText="1"/>
    </xf>
    <xf numFmtId="0" fontId="15" fillId="8" borderId="16" xfId="7" applyFont="1" applyFill="1" applyBorder="1" applyAlignment="1">
      <alignment horizontal="left" wrapText="1"/>
    </xf>
    <xf numFmtId="3" fontId="15" fillId="8" borderId="16" xfId="7" applyNumberFormat="1" applyFont="1" applyFill="1" applyBorder="1" applyAlignment="1">
      <alignment horizontal="center" wrapText="1"/>
    </xf>
    <xf numFmtId="9" fontId="15" fillId="8" borderId="16" xfId="7" applyNumberFormat="1" applyFont="1" applyFill="1" applyBorder="1" applyAlignment="1">
      <alignment horizontal="center" wrapText="1"/>
    </xf>
    <xf numFmtId="0" fontId="16" fillId="6" borderId="0" xfId="7" applyFont="1" applyFill="1" applyBorder="1" applyAlignment="1">
      <alignment horizontal="center"/>
    </xf>
    <xf numFmtId="0" fontId="16" fillId="10" borderId="0" xfId="7" applyFont="1" applyFill="1" applyBorder="1" applyAlignment="1">
      <alignment horizontal="left" wrapText="1"/>
    </xf>
    <xf numFmtId="3" fontId="16" fillId="10" borderId="0" xfId="2" applyNumberFormat="1" applyFont="1" applyFill="1" applyBorder="1" applyAlignment="1">
      <alignment horizontal="right" indent="2"/>
    </xf>
    <xf numFmtId="9" fontId="16" fillId="10" borderId="0" xfId="7" applyNumberFormat="1" applyFont="1" applyFill="1" applyBorder="1" applyAlignment="1">
      <alignment horizontal="center"/>
    </xf>
    <xf numFmtId="0" fontId="17" fillId="0" borderId="0" xfId="7" applyFont="1"/>
    <xf numFmtId="0" fontId="16" fillId="10" borderId="0" xfId="7" applyFont="1" applyFill="1" applyBorder="1" applyAlignment="1"/>
    <xf numFmtId="3" fontId="16" fillId="10" borderId="0" xfId="7" applyNumberFormat="1" applyFont="1" applyFill="1" applyBorder="1" applyAlignment="1">
      <alignment horizontal="right" indent="2"/>
    </xf>
    <xf numFmtId="0" fontId="18" fillId="0" borderId="0" xfId="7" applyFont="1" applyBorder="1"/>
    <xf numFmtId="0" fontId="19" fillId="0" borderId="0" xfId="7" applyFont="1" applyBorder="1"/>
    <xf numFmtId="10" fontId="19" fillId="0" borderId="0" xfId="11" applyNumberFormat="1" applyFont="1" applyBorder="1"/>
    <xf numFmtId="164" fontId="16" fillId="10" borderId="0" xfId="7" applyNumberFormat="1" applyFont="1" applyFill="1" applyBorder="1" applyAlignment="1">
      <alignment horizontal="center"/>
    </xf>
    <xf numFmtId="0" fontId="13" fillId="0" borderId="0" xfId="7" applyFont="1" applyBorder="1" applyAlignment="1">
      <alignment horizontal="center"/>
    </xf>
    <xf numFmtId="0" fontId="13" fillId="0" borderId="0" xfId="7" applyFont="1" applyBorder="1" applyAlignment="1">
      <alignment horizontal="left" wrapText="1"/>
    </xf>
    <xf numFmtId="3" fontId="13" fillId="0" borderId="0" xfId="2" applyNumberFormat="1" applyFont="1" applyBorder="1" applyAlignment="1">
      <alignment horizontal="right"/>
    </xf>
    <xf numFmtId="9" fontId="13" fillId="0" borderId="0" xfId="7" applyNumberFormat="1" applyFont="1" applyBorder="1" applyAlignment="1">
      <alignment horizontal="center"/>
    </xf>
    <xf numFmtId="0" fontId="21" fillId="0" borderId="0" xfId="7" applyFont="1" applyAlignment="1">
      <alignment vertical="center" wrapText="1" readingOrder="1"/>
    </xf>
    <xf numFmtId="0" fontId="13" fillId="0" borderId="0" xfId="7" applyFont="1" applyAlignment="1">
      <alignment horizontal="center"/>
    </xf>
    <xf numFmtId="0" fontId="20" fillId="0" borderId="0" xfId="7" applyFont="1" applyAlignment="1">
      <alignment horizontal="left" vertical="center" wrapText="1" readingOrder="1"/>
    </xf>
    <xf numFmtId="0" fontId="0" fillId="0" borderId="0" xfId="0" applyAlignment="1">
      <alignment horizontal="left" wrapText="1"/>
    </xf>
    <xf numFmtId="0" fontId="2" fillId="0" borderId="0" xfId="7" applyFont="1"/>
    <xf numFmtId="3" fontId="4" fillId="5" borderId="9" xfId="7" applyNumberFormat="1" applyFont="1" applyFill="1" applyBorder="1" applyAlignment="1">
      <alignment horizontal="center" wrapText="1"/>
    </xf>
    <xf numFmtId="3" fontId="4" fillId="5" borderId="12" xfId="7" applyNumberFormat="1" applyFont="1" applyFill="1" applyBorder="1" applyAlignment="1">
      <alignment horizontal="center" wrapText="1"/>
    </xf>
    <xf numFmtId="165" fontId="4" fillId="5" borderId="9" xfId="7" applyNumberFormat="1" applyFont="1" applyFill="1" applyBorder="1" applyAlignment="1">
      <alignment horizontal="center" wrapText="1"/>
    </xf>
    <xf numFmtId="165" fontId="4" fillId="5" borderId="11" xfId="7" applyNumberFormat="1" applyFont="1" applyFill="1" applyBorder="1" applyAlignment="1">
      <alignment horizontal="center" wrapText="1"/>
    </xf>
    <xf numFmtId="165" fontId="4" fillId="5" borderId="12" xfId="7" applyNumberFormat="1" applyFont="1" applyFill="1" applyBorder="1" applyAlignment="1">
      <alignment horizontal="center" wrapText="1"/>
    </xf>
    <xf numFmtId="0" fontId="13" fillId="6" borderId="1" xfId="7" applyFont="1" applyFill="1" applyBorder="1" applyAlignment="1">
      <alignment horizontal="center"/>
    </xf>
    <xf numFmtId="3" fontId="13" fillId="6" borderId="1" xfId="7" applyNumberFormat="1" applyFont="1" applyFill="1" applyBorder="1" applyAlignment="1">
      <alignment horizontal="center"/>
    </xf>
    <xf numFmtId="3" fontId="13" fillId="6" borderId="2" xfId="7" applyNumberFormat="1" applyFont="1" applyFill="1" applyBorder="1" applyAlignment="1">
      <alignment horizontal="center" vertical="center"/>
    </xf>
    <xf numFmtId="9" fontId="13" fillId="6" borderId="10" xfId="7" applyNumberFormat="1" applyFont="1" applyFill="1" applyBorder="1" applyAlignment="1">
      <alignment horizontal="center"/>
    </xf>
    <xf numFmtId="165" fontId="13" fillId="11" borderId="1" xfId="7" applyNumberFormat="1" applyFont="1" applyFill="1" applyBorder="1" applyAlignment="1">
      <alignment horizontal="right" indent="1"/>
    </xf>
    <xf numFmtId="165" fontId="13" fillId="6" borderId="5" xfId="7" applyNumberFormat="1" applyFont="1" applyFill="1" applyBorder="1" applyAlignment="1">
      <alignment horizontal="right" indent="2"/>
    </xf>
    <xf numFmtId="165" fontId="13" fillId="6" borderId="2" xfId="7" applyNumberFormat="1" applyFont="1" applyFill="1" applyBorder="1" applyAlignment="1">
      <alignment horizontal="center"/>
    </xf>
    <xf numFmtId="0" fontId="13" fillId="6" borderId="3" xfId="7" applyFont="1" applyFill="1" applyBorder="1" applyAlignment="1">
      <alignment horizontal="center"/>
    </xf>
    <xf numFmtId="3" fontId="13" fillId="6" borderId="3" xfId="7" applyNumberFormat="1" applyFont="1" applyFill="1" applyBorder="1" applyAlignment="1">
      <alignment horizontal="center"/>
    </xf>
    <xf numFmtId="3" fontId="13" fillId="6" borderId="4" xfId="7" applyNumberFormat="1" applyFont="1" applyFill="1" applyBorder="1" applyAlignment="1">
      <alignment horizontal="center"/>
    </xf>
    <xf numFmtId="9" fontId="13" fillId="6" borderId="15" xfId="7" applyNumberFormat="1" applyFont="1" applyFill="1" applyBorder="1" applyAlignment="1">
      <alignment horizontal="center"/>
    </xf>
    <xf numFmtId="165" fontId="13" fillId="11" borderId="3" xfId="7" applyNumberFormat="1" applyFont="1" applyFill="1" applyBorder="1" applyAlignment="1">
      <alignment horizontal="right" indent="1"/>
    </xf>
    <xf numFmtId="165" fontId="13" fillId="6" borderId="0" xfId="7" applyNumberFormat="1" applyFont="1" applyFill="1" applyBorder="1" applyAlignment="1">
      <alignment horizontal="right" indent="2"/>
    </xf>
    <xf numFmtId="165" fontId="13" fillId="6" borderId="4" xfId="7" applyNumberFormat="1" applyFont="1" applyFill="1" applyBorder="1" applyAlignment="1">
      <alignment horizontal="center"/>
    </xf>
    <xf numFmtId="0" fontId="13" fillId="7" borderId="6" xfId="7" applyFont="1" applyFill="1" applyBorder="1" applyAlignment="1">
      <alignment horizontal="center"/>
    </xf>
    <xf numFmtId="3" fontId="13" fillId="7" borderId="6" xfId="7" applyNumberFormat="1" applyFont="1" applyFill="1" applyBorder="1" applyAlignment="1">
      <alignment horizontal="center" vertical="center"/>
    </xf>
    <xf numFmtId="3" fontId="13" fillId="7" borderId="7" xfId="7" applyNumberFormat="1" applyFont="1" applyFill="1" applyBorder="1" applyAlignment="1">
      <alignment horizontal="center"/>
    </xf>
    <xf numFmtId="9" fontId="13" fillId="7" borderId="13" xfId="7" applyNumberFormat="1" applyFont="1" applyFill="1" applyBorder="1" applyAlignment="1">
      <alignment horizontal="center"/>
    </xf>
    <xf numFmtId="165" fontId="13" fillId="11" borderId="6" xfId="6" applyNumberFormat="1" applyFont="1" applyFill="1" applyBorder="1" applyAlignment="1">
      <alignment horizontal="right" vertical="center" indent="1"/>
    </xf>
    <xf numFmtId="165" fontId="13" fillId="7" borderId="8" xfId="7" applyNumberFormat="1" applyFont="1" applyFill="1" applyBorder="1" applyAlignment="1">
      <alignment horizontal="right" indent="2"/>
    </xf>
    <xf numFmtId="165" fontId="13" fillId="7" borderId="7" xfId="7" applyNumberFormat="1" applyFont="1" applyFill="1" applyBorder="1" applyAlignment="1">
      <alignment horizontal="center"/>
    </xf>
    <xf numFmtId="0" fontId="12" fillId="0" borderId="0" xfId="7" applyFont="1" applyAlignment="1">
      <alignment horizontal="left" vertical="center" readingOrder="1"/>
    </xf>
    <xf numFmtId="166" fontId="2" fillId="0" borderId="0" xfId="7" applyNumberFormat="1" applyFont="1"/>
    <xf numFmtId="0" fontId="12" fillId="0" borderId="0" xfId="0" applyFont="1" applyAlignment="1">
      <alignment horizontal="left" vertical="center" readingOrder="1"/>
    </xf>
    <xf numFmtId="0" fontId="2" fillId="0" borderId="0" xfId="12" applyNumberFormat="1" applyFont="1" applyAlignment="1"/>
    <xf numFmtId="0" fontId="2" fillId="0" borderId="0" xfId="7" applyFont="1" applyAlignment="1">
      <alignment horizontal="center"/>
    </xf>
    <xf numFmtId="0" fontId="2" fillId="5" borderId="1" xfId="7" applyFont="1" applyFill="1" applyBorder="1"/>
    <xf numFmtId="0" fontId="4" fillId="5" borderId="6" xfId="7" applyFont="1" applyFill="1" applyBorder="1" applyAlignment="1">
      <alignment horizontal="left"/>
    </xf>
    <xf numFmtId="6" fontId="2" fillId="6" borderId="1" xfId="7" applyNumberFormat="1" applyFont="1" applyFill="1" applyBorder="1" applyAlignment="1">
      <alignment horizontal="left"/>
    </xf>
    <xf numFmtId="3" fontId="2" fillId="6" borderId="1" xfId="7" applyNumberFormat="1" applyFont="1" applyFill="1" applyBorder="1" applyAlignment="1"/>
    <xf numFmtId="3" fontId="2" fillId="6" borderId="5" xfId="7" applyNumberFormat="1" applyFont="1" applyFill="1" applyBorder="1" applyAlignment="1">
      <alignment horizontal="right" indent="1"/>
    </xf>
    <xf numFmtId="9" fontId="2" fillId="6" borderId="5" xfId="7" applyNumberFormat="1" applyFont="1" applyFill="1" applyBorder="1" applyAlignment="1">
      <alignment horizontal="right" indent="2"/>
    </xf>
    <xf numFmtId="9" fontId="2" fillId="6" borderId="5" xfId="7" applyNumberFormat="1" applyFont="1" applyFill="1" applyBorder="1" applyAlignment="1">
      <alignment horizontal="right" indent="3"/>
    </xf>
    <xf numFmtId="9" fontId="2" fillId="6" borderId="5" xfId="7" applyNumberFormat="1" applyFont="1" applyFill="1" applyBorder="1" applyAlignment="1">
      <alignment horizontal="center"/>
    </xf>
    <xf numFmtId="3" fontId="2" fillId="7" borderId="3" xfId="7" applyNumberFormat="1" applyFont="1" applyFill="1" applyBorder="1" applyAlignment="1"/>
    <xf numFmtId="3" fontId="2" fillId="7" borderId="0" xfId="7" applyNumberFormat="1" applyFont="1" applyFill="1" applyBorder="1" applyAlignment="1">
      <alignment horizontal="right" indent="1"/>
    </xf>
    <xf numFmtId="9" fontId="2" fillId="7" borderId="0" xfId="7" applyNumberFormat="1" applyFont="1" applyFill="1" applyBorder="1" applyAlignment="1">
      <alignment horizontal="right" indent="2"/>
    </xf>
    <xf numFmtId="9" fontId="2" fillId="7" borderId="4" xfId="7" applyNumberFormat="1" applyFont="1" applyFill="1" applyBorder="1" applyAlignment="1">
      <alignment horizontal="right" indent="3"/>
    </xf>
    <xf numFmtId="0" fontId="2" fillId="6" borderId="3" xfId="7" applyFont="1" applyFill="1" applyBorder="1"/>
    <xf numFmtId="3" fontId="2" fillId="6" borderId="3" xfId="7" applyNumberFormat="1" applyFont="1" applyFill="1" applyBorder="1" applyAlignment="1"/>
    <xf numFmtId="3" fontId="2" fillId="6" borderId="0" xfId="7" applyNumberFormat="1" applyFont="1" applyFill="1" applyBorder="1" applyAlignment="1">
      <alignment horizontal="right" indent="1"/>
    </xf>
    <xf numFmtId="9" fontId="2" fillId="6" borderId="0" xfId="7" applyNumberFormat="1" applyFont="1" applyFill="1" applyBorder="1" applyAlignment="1">
      <alignment horizontal="right" indent="2"/>
    </xf>
    <xf numFmtId="9" fontId="2" fillId="6" borderId="0" xfId="7" applyNumberFormat="1" applyFont="1" applyFill="1" applyBorder="1" applyAlignment="1">
      <alignment horizontal="right" indent="3"/>
    </xf>
    <xf numFmtId="9" fontId="2" fillId="6" borderId="0" xfId="7" applyNumberFormat="1" applyFont="1" applyFill="1" applyBorder="1" applyAlignment="1">
      <alignment horizontal="center"/>
    </xf>
    <xf numFmtId="0" fontId="2" fillId="6" borderId="6" xfId="7" applyFont="1" applyFill="1" applyBorder="1"/>
    <xf numFmtId="3" fontId="2" fillId="6" borderId="6" xfId="7" applyNumberFormat="1" applyFont="1" applyFill="1" applyBorder="1" applyAlignment="1"/>
    <xf numFmtId="3" fontId="2" fillId="6" borderId="8" xfId="7" applyNumberFormat="1" applyFont="1" applyFill="1" applyBorder="1" applyAlignment="1">
      <alignment horizontal="right" indent="1"/>
    </xf>
    <xf numFmtId="9" fontId="2" fillId="6" borderId="8" xfId="7" applyNumberFormat="1" applyFont="1" applyFill="1" applyBorder="1" applyAlignment="1">
      <alignment horizontal="right" indent="2"/>
    </xf>
    <xf numFmtId="9" fontId="2" fillId="6" borderId="8" xfId="7" applyNumberFormat="1" applyFont="1" applyFill="1" applyBorder="1" applyAlignment="1">
      <alignment horizontal="right" indent="3"/>
    </xf>
    <xf numFmtId="9" fontId="2" fillId="6" borderId="8" xfId="7" applyNumberFormat="1" applyFont="1" applyFill="1" applyBorder="1" applyAlignment="1">
      <alignment horizontal="center"/>
    </xf>
    <xf numFmtId="3" fontId="2" fillId="7" borderId="6" xfId="7" applyNumberFormat="1" applyFont="1" applyFill="1" applyBorder="1" applyAlignment="1"/>
    <xf numFmtId="3" fontId="2" fillId="7" borderId="8" xfId="7" applyNumberFormat="1" applyFont="1" applyFill="1" applyBorder="1" applyAlignment="1">
      <alignment horizontal="right" indent="1"/>
    </xf>
    <xf numFmtId="9" fontId="2" fillId="7" borderId="8" xfId="7" applyNumberFormat="1" applyFont="1" applyFill="1" applyBorder="1" applyAlignment="1">
      <alignment horizontal="right" indent="2"/>
    </xf>
    <xf numFmtId="9" fontId="2" fillId="7" borderId="7" xfId="7" applyNumberFormat="1" applyFont="1" applyFill="1" applyBorder="1" applyAlignment="1">
      <alignment horizontal="right" indent="3"/>
    </xf>
    <xf numFmtId="0" fontId="4" fillId="0" borderId="0" xfId="7" applyFont="1" applyAlignment="1">
      <alignment horizontal="right"/>
    </xf>
    <xf numFmtId="3" fontId="22" fillId="0" borderId="0" xfId="7" applyNumberFormat="1" applyFont="1"/>
    <xf numFmtId="9" fontId="2" fillId="0" borderId="0" xfId="7" applyNumberFormat="1" applyFont="1"/>
    <xf numFmtId="3" fontId="2" fillId="0" borderId="0" xfId="7" applyNumberFormat="1" applyFont="1"/>
    <xf numFmtId="3" fontId="6" fillId="12" borderId="0" xfId="7" applyNumberFormat="1" applyFont="1" applyFill="1" applyBorder="1"/>
    <xf numFmtId="0" fontId="2" fillId="0" borderId="0" xfId="7" applyFont="1" applyAlignment="1"/>
    <xf numFmtId="3" fontId="6" fillId="12" borderId="0" xfId="7" applyNumberFormat="1" applyFont="1" applyFill="1" applyBorder="1" applyAlignment="1"/>
    <xf numFmtId="3" fontId="2" fillId="0" borderId="0" xfId="7" applyNumberFormat="1" applyFont="1" applyBorder="1"/>
    <xf numFmtId="3" fontId="2" fillId="0" borderId="0" xfId="7" applyNumberFormat="1" applyFont="1" applyFill="1" applyBorder="1"/>
    <xf numFmtId="6" fontId="2" fillId="0" borderId="0" xfId="7" applyNumberFormat="1" applyFont="1" applyAlignment="1">
      <alignment horizontal="center"/>
    </xf>
    <xf numFmtId="4" fontId="2" fillId="0" borderId="0" xfId="7" applyNumberFormat="1" applyFont="1"/>
    <xf numFmtId="4" fontId="2" fillId="0" borderId="0" xfId="7" applyNumberFormat="1" applyFont="1" applyAlignment="1">
      <alignment horizontal="center"/>
    </xf>
    <xf numFmtId="0" fontId="27" fillId="0" borderId="0" xfId="7" applyFont="1" applyFill="1" applyBorder="1" applyAlignment="1">
      <alignment vertical="top" wrapText="1"/>
    </xf>
    <xf numFmtId="0" fontId="27" fillId="0" borderId="0" xfId="7" applyFont="1" applyFill="1" applyAlignment="1">
      <alignment vertical="top" wrapText="1"/>
    </xf>
    <xf numFmtId="0" fontId="24" fillId="5" borderId="8" xfId="0" applyFont="1" applyFill="1" applyBorder="1" applyAlignment="1">
      <alignment horizontal="center"/>
    </xf>
    <xf numFmtId="0" fontId="24" fillId="5" borderId="7" xfId="0" applyFont="1" applyFill="1" applyBorder="1" applyAlignment="1">
      <alignment horizontal="center"/>
    </xf>
    <xf numFmtId="0" fontId="24" fillId="5" borderId="6" xfId="0" applyFont="1" applyFill="1" applyBorder="1" applyAlignment="1">
      <alignment horizontal="center"/>
    </xf>
    <xf numFmtId="6" fontId="23" fillId="6" borderId="1" xfId="0" applyNumberFormat="1" applyFont="1" applyFill="1" applyBorder="1" applyAlignment="1">
      <alignment horizontal="left"/>
    </xf>
    <xf numFmtId="3" fontId="23" fillId="6" borderId="1" xfId="0" applyNumberFormat="1" applyFont="1" applyFill="1" applyBorder="1" applyAlignment="1">
      <alignment horizontal="right" indent="2"/>
    </xf>
    <xf numFmtId="9" fontId="23" fillId="6" borderId="0" xfId="0" applyNumberFormat="1" applyFont="1" applyFill="1" applyBorder="1" applyAlignment="1">
      <alignment horizontal="center" wrapText="1"/>
    </xf>
    <xf numFmtId="5" fontId="23" fillId="6" borderId="2" xfId="0" applyNumberFormat="1" applyFont="1" applyFill="1" applyBorder="1" applyAlignment="1"/>
    <xf numFmtId="9" fontId="23" fillId="6" borderId="0" xfId="0" applyNumberFormat="1" applyFont="1" applyFill="1" applyBorder="1" applyAlignment="1">
      <alignment horizontal="right" wrapText="1" indent="3"/>
    </xf>
    <xf numFmtId="3" fontId="23" fillId="7" borderId="5" xfId="0" applyNumberFormat="1" applyFont="1" applyFill="1" applyBorder="1" applyAlignment="1">
      <alignment horizontal="right" indent="1"/>
    </xf>
    <xf numFmtId="9" fontId="23" fillId="7" borderId="5" xfId="0" applyNumberFormat="1" applyFont="1" applyFill="1" applyBorder="1" applyAlignment="1">
      <alignment horizontal="right" indent="3"/>
    </xf>
    <xf numFmtId="5" fontId="23" fillId="7" borderId="2" xfId="0" applyNumberFormat="1" applyFont="1" applyFill="1" applyBorder="1" applyAlignment="1">
      <alignment readingOrder="2"/>
    </xf>
    <xf numFmtId="0" fontId="23" fillId="6" borderId="3" xfId="0" applyFont="1" applyFill="1" applyBorder="1" applyAlignment="1">
      <alignment horizontal="left" wrapText="1"/>
    </xf>
    <xf numFmtId="3" fontId="23" fillId="6" borderId="3" xfId="0" applyNumberFormat="1" applyFont="1" applyFill="1" applyBorder="1" applyAlignment="1">
      <alignment horizontal="right" indent="2"/>
    </xf>
    <xf numFmtId="5" fontId="23" fillId="6" borderId="4" xfId="0" applyNumberFormat="1" applyFont="1" applyFill="1" applyBorder="1" applyAlignment="1"/>
    <xf numFmtId="9" fontId="23" fillId="0" borderId="0" xfId="0" applyNumberFormat="1" applyFont="1" applyFill="1" applyBorder="1" applyAlignment="1">
      <alignment horizontal="right" wrapText="1" indent="3"/>
    </xf>
    <xf numFmtId="5" fontId="23" fillId="0" borderId="4" xfId="0" applyNumberFormat="1" applyFont="1" applyFill="1" applyBorder="1" applyAlignment="1"/>
    <xf numFmtId="3" fontId="23" fillId="7" borderId="0" xfId="0" applyNumberFormat="1" applyFont="1" applyFill="1" applyBorder="1" applyAlignment="1">
      <alignment horizontal="right" indent="1"/>
    </xf>
    <xf numFmtId="9" fontId="23" fillId="7" borderId="0" xfId="0" applyNumberFormat="1" applyFont="1" applyFill="1" applyBorder="1" applyAlignment="1">
      <alignment horizontal="right" indent="3"/>
    </xf>
    <xf numFmtId="5" fontId="23" fillId="7" borderId="4" xfId="0" applyNumberFormat="1" applyFont="1" applyFill="1" applyBorder="1" applyAlignment="1">
      <alignment readingOrder="2"/>
    </xf>
    <xf numFmtId="3" fontId="23" fillId="6" borderId="3" xfId="0" quotePrefix="1" applyNumberFormat="1" applyFont="1" applyFill="1" applyBorder="1" applyAlignment="1">
      <alignment horizontal="center"/>
    </xf>
    <xf numFmtId="9" fontId="23" fillId="6" borderId="0" xfId="0" quotePrefix="1" applyNumberFormat="1" applyFont="1" applyFill="1" applyBorder="1" applyAlignment="1">
      <alignment horizontal="center" wrapText="1"/>
    </xf>
    <xf numFmtId="5" fontId="23" fillId="6" borderId="4" xfId="0" quotePrefix="1" applyNumberFormat="1" applyFont="1" applyFill="1" applyBorder="1" applyAlignment="1">
      <alignment horizontal="right"/>
    </xf>
    <xf numFmtId="0" fontId="23" fillId="6" borderId="6" xfId="0" applyFont="1" applyFill="1" applyBorder="1" applyAlignment="1">
      <alignment horizontal="left" wrapText="1"/>
    </xf>
    <xf numFmtId="3" fontId="23" fillId="6" borderId="6" xfId="0" applyNumberFormat="1" applyFont="1" applyFill="1" applyBorder="1" applyAlignment="1">
      <alignment horizontal="right" indent="2"/>
    </xf>
    <xf numFmtId="9" fontId="23" fillId="6" borderId="8" xfId="0" applyNumberFormat="1" applyFont="1" applyFill="1" applyBorder="1" applyAlignment="1">
      <alignment horizontal="center" wrapText="1"/>
    </xf>
    <xf numFmtId="5" fontId="23" fillId="6" borderId="7" xfId="0" applyNumberFormat="1" applyFont="1" applyFill="1" applyBorder="1" applyAlignment="1"/>
    <xf numFmtId="9" fontId="23" fillId="6" borderId="8" xfId="0" applyNumberFormat="1" applyFont="1" applyFill="1" applyBorder="1" applyAlignment="1">
      <alignment horizontal="right" wrapText="1" indent="3"/>
    </xf>
    <xf numFmtId="3" fontId="23" fillId="7" borderId="8" xfId="0" applyNumberFormat="1" applyFont="1" applyFill="1" applyBorder="1" applyAlignment="1">
      <alignment horizontal="right" indent="1"/>
    </xf>
    <xf numFmtId="9" fontId="23" fillId="7" borderId="8" xfId="0" applyNumberFormat="1" applyFont="1" applyFill="1" applyBorder="1" applyAlignment="1">
      <alignment horizontal="right" indent="3"/>
    </xf>
    <xf numFmtId="5" fontId="23" fillId="7" borderId="7" xfId="0" applyNumberFormat="1" applyFont="1" applyFill="1" applyBorder="1" applyAlignment="1">
      <alignment readingOrder="2"/>
    </xf>
    <xf numFmtId="0" fontId="23" fillId="6" borderId="9" xfId="0" applyFont="1" applyFill="1" applyBorder="1" applyAlignment="1">
      <alignment vertical="center" wrapText="1"/>
    </xf>
    <xf numFmtId="3" fontId="23" fillId="6" borderId="6" xfId="0" applyNumberFormat="1" applyFont="1" applyFill="1" applyBorder="1" applyAlignment="1">
      <alignment horizontal="right" vertical="center" indent="2"/>
    </xf>
    <xf numFmtId="3" fontId="23" fillId="6" borderId="8" xfId="0" applyNumberFormat="1" applyFont="1" applyFill="1" applyBorder="1" applyAlignment="1">
      <alignment horizontal="right"/>
    </xf>
    <xf numFmtId="5" fontId="23" fillId="6" borderId="7" xfId="0" applyNumberFormat="1" applyFont="1" applyFill="1" applyBorder="1" applyAlignment="1">
      <alignment vertical="center"/>
    </xf>
    <xf numFmtId="3" fontId="23" fillId="7" borderId="8" xfId="0" applyNumberFormat="1" applyFont="1" applyFill="1" applyBorder="1" applyAlignment="1">
      <alignment horizontal="right" vertical="center" indent="1"/>
    </xf>
    <xf numFmtId="3" fontId="23" fillId="7" borderId="8" xfId="0" applyNumberFormat="1" applyFont="1" applyFill="1" applyBorder="1" applyAlignment="1">
      <alignment horizontal="right"/>
    </xf>
    <xf numFmtId="5" fontId="23" fillId="7" borderId="7" xfId="0" applyNumberFormat="1" applyFont="1" applyFill="1" applyBorder="1" applyAlignment="1">
      <alignment vertical="center" readingOrder="2"/>
    </xf>
    <xf numFmtId="0" fontId="28" fillId="0" borderId="0" xfId="0" applyFont="1" applyAlignment="1">
      <alignment horizontal="left" vertical="center" readingOrder="1"/>
    </xf>
    <xf numFmtId="0" fontId="2" fillId="0" borderId="0" xfId="7" applyFont="1" applyFill="1"/>
    <xf numFmtId="0" fontId="13" fillId="5" borderId="1" xfId="7" applyFont="1" applyFill="1" applyBorder="1"/>
    <xf numFmtId="0" fontId="13" fillId="6" borderId="0" xfId="7" applyFont="1" applyFill="1" applyBorder="1"/>
    <xf numFmtId="0" fontId="13" fillId="5" borderId="3" xfId="7" applyFont="1" applyFill="1" applyBorder="1"/>
    <xf numFmtId="0" fontId="13" fillId="5" borderId="3" xfId="7" applyFont="1" applyFill="1" applyBorder="1" applyAlignment="1">
      <alignment horizontal="center"/>
    </xf>
    <xf numFmtId="0" fontId="13" fillId="5" borderId="4" xfId="7" applyFont="1" applyFill="1" applyBorder="1" applyAlignment="1">
      <alignment horizontal="center"/>
    </xf>
    <xf numFmtId="0" fontId="30" fillId="5" borderId="6" xfId="7" applyFont="1" applyFill="1" applyBorder="1"/>
    <xf numFmtId="0" fontId="30" fillId="5" borderId="6" xfId="7" applyFont="1" applyFill="1" applyBorder="1" applyAlignment="1">
      <alignment horizontal="center"/>
    </xf>
    <xf numFmtId="0" fontId="30" fillId="5" borderId="7" xfId="7" applyFont="1" applyFill="1" applyBorder="1" applyAlignment="1">
      <alignment horizontal="center"/>
    </xf>
    <xf numFmtId="0" fontId="13" fillId="6" borderId="1" xfId="7" applyFont="1" applyFill="1" applyBorder="1"/>
    <xf numFmtId="3" fontId="13" fillId="6" borderId="3" xfId="7" applyNumberFormat="1" applyFont="1" applyFill="1" applyBorder="1" applyAlignment="1">
      <alignment horizontal="right" indent="2"/>
    </xf>
    <xf numFmtId="9" fontId="13" fillId="6" borderId="2" xfId="7" applyNumberFormat="1" applyFont="1" applyFill="1" applyBorder="1" applyAlignment="1">
      <alignment horizontal="right" indent="3"/>
    </xf>
    <xf numFmtId="3" fontId="13" fillId="7" borderId="3" xfId="7" applyNumberFormat="1" applyFont="1" applyFill="1" applyBorder="1" applyAlignment="1">
      <alignment horizontal="right" indent="2"/>
    </xf>
    <xf numFmtId="9" fontId="13" fillId="7" borderId="4" xfId="7" applyNumberFormat="1" applyFont="1" applyFill="1" applyBorder="1" applyAlignment="1">
      <alignment horizontal="right" indent="3"/>
    </xf>
    <xf numFmtId="0" fontId="13" fillId="6" borderId="0" xfId="7" applyFont="1" applyFill="1"/>
    <xf numFmtId="0" fontId="13" fillId="6" borderId="3" xfId="7" applyFont="1" applyFill="1" applyBorder="1"/>
    <xf numFmtId="9" fontId="13" fillId="6" borderId="4" xfId="7" applyNumberFormat="1" applyFont="1" applyFill="1" applyBorder="1" applyAlignment="1">
      <alignment horizontal="right" indent="3"/>
    </xf>
    <xf numFmtId="0" fontId="13" fillId="6" borderId="6" xfId="7" applyFont="1" applyFill="1" applyBorder="1"/>
    <xf numFmtId="0" fontId="13" fillId="6" borderId="9" xfId="7" applyFont="1" applyFill="1" applyBorder="1" applyAlignment="1">
      <alignment horizontal="left" vertical="center" wrapText="1"/>
    </xf>
    <xf numFmtId="3" fontId="13" fillId="6" borderId="9" xfId="7" applyNumberFormat="1" applyFont="1" applyFill="1" applyBorder="1" applyAlignment="1">
      <alignment horizontal="right" vertical="center" indent="2"/>
    </xf>
    <xf numFmtId="9" fontId="30" fillId="6" borderId="12" xfId="7" applyNumberFormat="1" applyFont="1" applyFill="1" applyBorder="1" applyAlignment="1">
      <alignment horizontal="center" vertical="center"/>
    </xf>
    <xf numFmtId="3" fontId="13" fillId="7" borderId="9" xfId="7" applyNumberFormat="1" applyFont="1" applyFill="1" applyBorder="1" applyAlignment="1">
      <alignment horizontal="right" vertical="center" indent="2"/>
    </xf>
    <xf numFmtId="9" fontId="32" fillId="7" borderId="12" xfId="7" applyNumberFormat="1" applyFont="1" applyFill="1" applyBorder="1" applyAlignment="1">
      <alignment horizontal="center" vertical="center"/>
    </xf>
    <xf numFmtId="3" fontId="13" fillId="0" borderId="0" xfId="7" applyNumberFormat="1" applyFont="1" applyAlignment="1">
      <alignment horizontal="center"/>
    </xf>
    <xf numFmtId="0" fontId="2" fillId="0" borderId="0" xfId="7" applyFont="1" applyFill="1" applyBorder="1" applyAlignment="1"/>
    <xf numFmtId="3" fontId="2" fillId="0" borderId="0" xfId="7" applyNumberFormat="1" applyFont="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right"/>
    </xf>
    <xf numFmtId="0" fontId="2" fillId="6" borderId="1" xfId="0" applyFont="1" applyFill="1" applyBorder="1" applyAlignment="1"/>
    <xf numFmtId="3" fontId="2" fillId="6" borderId="3" xfId="0" applyNumberFormat="1" applyFont="1" applyFill="1" applyBorder="1" applyAlignment="1">
      <alignment horizontal="right" indent="2"/>
    </xf>
    <xf numFmtId="3" fontId="2" fillId="7" borderId="3" xfId="0" applyNumberFormat="1" applyFont="1" applyFill="1" applyBorder="1" applyAlignment="1">
      <alignment horizontal="right" indent="2"/>
    </xf>
    <xf numFmtId="0" fontId="2" fillId="6" borderId="3" xfId="0" applyFont="1" applyFill="1" applyBorder="1" applyAlignment="1"/>
    <xf numFmtId="0" fontId="2" fillId="6" borderId="6" xfId="0" applyFont="1" applyFill="1" applyBorder="1" applyAlignment="1">
      <alignment vertical="center"/>
    </xf>
    <xf numFmtId="3" fontId="2" fillId="6" borderId="3" xfId="0" applyNumberFormat="1" applyFont="1" applyFill="1" applyBorder="1" applyAlignment="1">
      <alignment horizontal="right" vertical="center" indent="2"/>
    </xf>
    <xf numFmtId="9" fontId="2" fillId="6" borderId="7" xfId="0" applyNumberFormat="1" applyFont="1" applyFill="1" applyBorder="1" applyAlignment="1">
      <alignment horizontal="right" vertical="center" indent="2"/>
    </xf>
    <xf numFmtId="3" fontId="2" fillId="7" borderId="3" xfId="0" applyNumberFormat="1" applyFont="1" applyFill="1" applyBorder="1" applyAlignment="1">
      <alignment horizontal="right" vertical="center" indent="2"/>
    </xf>
    <xf numFmtId="9" fontId="2" fillId="7" borderId="4" xfId="0" applyNumberFormat="1" applyFont="1" applyFill="1" applyBorder="1" applyAlignment="1">
      <alignment horizontal="right" vertical="center" indent="2"/>
    </xf>
    <xf numFmtId="0" fontId="2" fillId="0" borderId="0" xfId="0" applyFont="1" applyFill="1" applyBorder="1" applyAlignment="1"/>
    <xf numFmtId="0" fontId="2" fillId="0" borderId="0" xfId="16" applyFont="1" applyProtection="1">
      <protection locked="0"/>
    </xf>
    <xf numFmtId="3" fontId="2" fillId="0" borderId="0" xfId="4" applyNumberFormat="1" applyFont="1" applyProtection="1">
      <protection locked="0"/>
    </xf>
    <xf numFmtId="0" fontId="2" fillId="0" borderId="0" xfId="16" applyFont="1" applyAlignment="1" applyProtection="1">
      <alignment horizontal="center"/>
      <protection locked="0"/>
    </xf>
    <xf numFmtId="0" fontId="2" fillId="0" borderId="0" xfId="16" applyFont="1"/>
    <xf numFmtId="0" fontId="35" fillId="0" borderId="0" xfId="16" applyFont="1" applyProtection="1">
      <protection locked="0"/>
    </xf>
    <xf numFmtId="49" fontId="4" fillId="13" borderId="9" xfId="16" applyNumberFormat="1" applyFont="1" applyFill="1" applyBorder="1" applyAlignment="1" applyProtection="1">
      <alignment horizontal="center" wrapText="1"/>
      <protection locked="0"/>
    </xf>
    <xf numFmtId="49" fontId="4" fillId="13" borderId="11" xfId="16" applyNumberFormat="1" applyFont="1" applyFill="1" applyBorder="1" applyAlignment="1" applyProtection="1">
      <alignment horizontal="left" wrapText="1"/>
      <protection locked="0"/>
    </xf>
    <xf numFmtId="3" fontId="4" fillId="13" borderId="11" xfId="2" applyNumberFormat="1" applyFont="1" applyFill="1" applyBorder="1" applyAlignment="1" applyProtection="1">
      <alignment horizontal="center" wrapText="1"/>
      <protection locked="0"/>
    </xf>
    <xf numFmtId="49" fontId="4" fillId="13" borderId="12" xfId="16" applyNumberFormat="1" applyFont="1" applyFill="1" applyBorder="1" applyAlignment="1" applyProtection="1">
      <alignment horizontal="center" wrapText="1"/>
      <protection locked="0"/>
    </xf>
    <xf numFmtId="49" fontId="35" fillId="0" borderId="0" xfId="16" applyNumberFormat="1" applyFont="1" applyAlignment="1" applyProtection="1">
      <alignment horizontal="center"/>
      <protection locked="0"/>
    </xf>
    <xf numFmtId="0" fontId="36" fillId="0" borderId="0" xfId="9" applyFont="1" applyFill="1" applyAlignment="1">
      <alignment wrapText="1"/>
    </xf>
    <xf numFmtId="49" fontId="2" fillId="0" borderId="0" xfId="16" applyNumberFormat="1" applyFont="1" applyAlignment="1" applyProtection="1">
      <alignment horizontal="center"/>
      <protection locked="0"/>
    </xf>
    <xf numFmtId="0" fontId="2" fillId="10" borderId="3" xfId="0" applyFont="1" applyFill="1" applyBorder="1" applyAlignment="1" applyProtection="1">
      <alignment horizontal="right" indent="1"/>
      <protection locked="0"/>
    </xf>
    <xf numFmtId="0" fontId="2" fillId="10" borderId="0" xfId="0" applyFont="1" applyFill="1" applyBorder="1" applyAlignment="1">
      <alignment vertical="top"/>
    </xf>
    <xf numFmtId="9" fontId="2" fillId="10" borderId="4" xfId="11" applyFont="1" applyFill="1" applyBorder="1" applyAlignment="1" applyProtection="1">
      <alignment horizontal="right" indent="3"/>
      <protection locked="0"/>
    </xf>
    <xf numFmtId="0" fontId="2" fillId="10" borderId="3" xfId="16" applyFont="1" applyFill="1" applyBorder="1" applyAlignment="1" applyProtection="1">
      <alignment horizontal="right" indent="1"/>
      <protection locked="0"/>
    </xf>
    <xf numFmtId="0" fontId="2" fillId="10" borderId="0" xfId="16" applyFont="1" applyFill="1" applyBorder="1" applyProtection="1">
      <protection locked="0"/>
    </xf>
    <xf numFmtId="9" fontId="2" fillId="10" borderId="4" xfId="11" applyNumberFormat="1" applyFont="1" applyFill="1" applyBorder="1" applyAlignment="1" applyProtection="1">
      <alignment horizontal="right" indent="3"/>
      <protection locked="0"/>
    </xf>
    <xf numFmtId="0" fontId="2" fillId="10" borderId="6" xfId="0" applyFont="1" applyFill="1" applyBorder="1" applyAlignment="1" applyProtection="1">
      <alignment horizontal="right" indent="1"/>
      <protection locked="0"/>
    </xf>
    <xf numFmtId="0" fontId="2" fillId="10" borderId="8" xfId="0" applyFont="1" applyFill="1" applyBorder="1" applyAlignment="1"/>
    <xf numFmtId="9" fontId="2" fillId="10" borderId="7" xfId="11" applyFont="1" applyFill="1" applyBorder="1" applyAlignment="1" applyProtection="1">
      <alignment horizontal="right" indent="3"/>
      <protection locked="0"/>
    </xf>
    <xf numFmtId="167" fontId="2" fillId="0" borderId="0" xfId="4" applyNumberFormat="1" applyFont="1" applyProtection="1">
      <protection locked="0"/>
    </xf>
    <xf numFmtId="3" fontId="2" fillId="0" borderId="0" xfId="16" applyNumberFormat="1" applyFont="1" applyProtection="1">
      <protection locked="0"/>
    </xf>
    <xf numFmtId="0" fontId="21" fillId="0" borderId="0" xfId="0" applyFont="1" applyAlignment="1">
      <alignment horizontal="left" vertical="center" readingOrder="1"/>
    </xf>
    <xf numFmtId="0" fontId="37" fillId="0" borderId="0" xfId="0" applyFont="1" applyAlignment="1">
      <alignment horizontal="left" vertical="center" readingOrder="1"/>
    </xf>
    <xf numFmtId="0" fontId="30" fillId="14" borderId="9" xfId="7" applyFont="1" applyFill="1" applyBorder="1" applyAlignment="1"/>
    <xf numFmtId="0" fontId="30" fillId="14" borderId="11" xfId="7" applyFont="1" applyFill="1" applyBorder="1" applyAlignment="1">
      <alignment horizontal="center"/>
    </xf>
    <xf numFmtId="0" fontId="30" fillId="14" borderId="12" xfId="7" applyFont="1" applyFill="1" applyBorder="1" applyAlignment="1">
      <alignment horizontal="center"/>
    </xf>
    <xf numFmtId="0" fontId="13" fillId="15" borderId="3" xfId="7" applyFont="1" applyFill="1" applyBorder="1"/>
    <xf numFmtId="3" fontId="13" fillId="15" borderId="0" xfId="7" applyNumberFormat="1" applyFont="1" applyFill="1" applyBorder="1" applyAlignment="1">
      <alignment horizontal="center"/>
    </xf>
    <xf numFmtId="9" fontId="13" fillId="15" borderId="4" xfId="7" applyNumberFormat="1" applyFont="1" applyFill="1" applyBorder="1" applyAlignment="1">
      <alignment horizontal="center"/>
    </xf>
    <xf numFmtId="0" fontId="13" fillId="15" borderId="6" xfId="7" applyFont="1" applyFill="1" applyBorder="1"/>
    <xf numFmtId="3" fontId="13" fillId="15" borderId="8" xfId="7" applyNumberFormat="1" applyFont="1" applyFill="1" applyBorder="1" applyAlignment="1">
      <alignment horizontal="center"/>
    </xf>
    <xf numFmtId="9" fontId="13" fillId="15" borderId="7" xfId="7" applyNumberFormat="1" applyFont="1" applyFill="1" applyBorder="1" applyAlignment="1">
      <alignment horizontal="center"/>
    </xf>
    <xf numFmtId="0" fontId="21" fillId="0" borderId="0" xfId="7" applyFont="1" applyAlignment="1">
      <alignment horizontal="left" vertical="center" readingOrder="1"/>
    </xf>
    <xf numFmtId="0" fontId="6" fillId="0" borderId="0" xfId="7"/>
    <xf numFmtId="0" fontId="38" fillId="6" borderId="8" xfId="0" applyFont="1" applyFill="1" applyBorder="1"/>
    <xf numFmtId="0" fontId="2" fillId="6" borderId="8" xfId="0" applyFont="1" applyFill="1" applyBorder="1"/>
    <xf numFmtId="0" fontId="2" fillId="6" borderId="0" xfId="0" applyFont="1" applyFill="1"/>
    <xf numFmtId="0" fontId="39" fillId="6" borderId="0" xfId="0" applyFont="1" applyFill="1" applyAlignment="1">
      <alignment horizontal="center" vertical="center"/>
    </xf>
    <xf numFmtId="0" fontId="2" fillId="2" borderId="0" xfId="0" applyFont="1" applyFill="1" applyAlignment="1">
      <alignment wrapText="1"/>
    </xf>
    <xf numFmtId="0" fontId="39" fillId="2" borderId="0" xfId="0" applyFont="1" applyFill="1" applyAlignment="1">
      <alignment horizontal="center"/>
    </xf>
    <xf numFmtId="0" fontId="2" fillId="6" borderId="0" xfId="0" applyFont="1" applyFill="1" applyAlignment="1">
      <alignment horizontal="left" wrapText="1"/>
    </xf>
    <xf numFmtId="168" fontId="2" fillId="6" borderId="0" xfId="0" applyNumberFormat="1" applyFont="1" applyFill="1" applyAlignment="1">
      <alignment horizontal="center" wrapText="1"/>
    </xf>
    <xf numFmtId="168" fontId="2" fillId="2" borderId="0" xfId="0" applyNumberFormat="1" applyFont="1" applyFill="1" applyAlignment="1">
      <alignment horizontal="center" wrapText="1"/>
    </xf>
    <xf numFmtId="0" fontId="2" fillId="6" borderId="0" xfId="0" applyFont="1" applyFill="1" applyAlignment="1">
      <alignment horizontal="left" vertical="top" wrapText="1"/>
    </xf>
    <xf numFmtId="0" fontId="2" fillId="10" borderId="0" xfId="0" applyFont="1" applyFill="1" applyAlignment="1">
      <alignment wrapText="1"/>
    </xf>
    <xf numFmtId="168" fontId="2" fillId="2" borderId="0" xfId="0" applyNumberFormat="1" applyFont="1" applyFill="1" applyAlignment="1">
      <alignment horizontal="center"/>
    </xf>
    <xf numFmtId="0" fontId="2" fillId="6" borderId="0" xfId="0" applyFont="1" applyFill="1" applyAlignment="1">
      <alignment horizontal="left"/>
    </xf>
    <xf numFmtId="0" fontId="4" fillId="6" borderId="0" xfId="0" applyFont="1" applyFill="1"/>
    <xf numFmtId="168" fontId="4" fillId="6" borderId="0" xfId="0" applyNumberFormat="1" applyFont="1" applyFill="1" applyAlignment="1">
      <alignment horizontal="center"/>
    </xf>
    <xf numFmtId="168" fontId="4" fillId="2" borderId="0" xfId="0" applyNumberFormat="1" applyFont="1" applyFill="1" applyAlignment="1">
      <alignment horizontal="center"/>
    </xf>
    <xf numFmtId="0" fontId="2" fillId="10" borderId="0" xfId="0" applyFont="1" applyFill="1"/>
    <xf numFmtId="0" fontId="2" fillId="6" borderId="8" xfId="0" applyFont="1" applyFill="1" applyBorder="1" applyAlignment="1">
      <alignment horizontal="center"/>
    </xf>
    <xf numFmtId="0" fontId="2" fillId="2" borderId="0" xfId="0" applyFont="1" applyFill="1"/>
    <xf numFmtId="168" fontId="2" fillId="6" borderId="0" xfId="0" applyNumberFormat="1" applyFont="1" applyFill="1" applyAlignment="1">
      <alignment horizontal="center"/>
    </xf>
    <xf numFmtId="168" fontId="2" fillId="6" borderId="0" xfId="0" quotePrefix="1" applyNumberFormat="1" applyFont="1" applyFill="1" applyAlignment="1">
      <alignment horizontal="center"/>
    </xf>
    <xf numFmtId="0" fontId="2" fillId="10" borderId="0" xfId="0" applyFont="1" applyFill="1" applyAlignment="1"/>
    <xf numFmtId="0" fontId="2" fillId="6" borderId="0" xfId="0" applyFont="1" applyFill="1" applyAlignment="1">
      <alignment wrapText="1"/>
    </xf>
    <xf numFmtId="0" fontId="0" fillId="10" borderId="0" xfId="0" applyFill="1"/>
    <xf numFmtId="0" fontId="40" fillId="10" borderId="0" xfId="0" applyFont="1" applyFill="1"/>
    <xf numFmtId="9" fontId="2" fillId="0" borderId="0" xfId="11" applyFont="1"/>
    <xf numFmtId="0" fontId="33" fillId="0" borderId="0" xfId="7" applyFont="1" applyFill="1"/>
    <xf numFmtId="9" fontId="33" fillId="0" borderId="0" xfId="11" applyFont="1" applyFill="1"/>
    <xf numFmtId="3" fontId="4" fillId="16" borderId="6" xfId="0" applyNumberFormat="1" applyFont="1" applyFill="1" applyBorder="1" applyAlignment="1">
      <alignment horizontal="right" wrapText="1"/>
    </xf>
    <xf numFmtId="168" fontId="4" fillId="16" borderId="7" xfId="0" applyNumberFormat="1" applyFont="1" applyFill="1" applyBorder="1" applyAlignment="1">
      <alignment horizontal="center" wrapText="1"/>
    </xf>
    <xf numFmtId="3" fontId="4" fillId="16" borderId="8" xfId="0" applyNumberFormat="1" applyFont="1" applyFill="1" applyBorder="1" applyAlignment="1">
      <alignment horizontal="right" wrapText="1"/>
    </xf>
    <xf numFmtId="168" fontId="4" fillId="16" borderId="8" xfId="0" applyNumberFormat="1" applyFont="1" applyFill="1" applyBorder="1" applyAlignment="1">
      <alignment horizontal="center" wrapText="1"/>
    </xf>
    <xf numFmtId="168" fontId="4" fillId="16" borderId="12" xfId="0" applyNumberFormat="1" applyFont="1" applyFill="1" applyBorder="1" applyAlignment="1">
      <alignment horizontal="center" wrapText="1"/>
    </xf>
    <xf numFmtId="4" fontId="2" fillId="10" borderId="3" xfId="0" applyNumberFormat="1" applyFont="1" applyFill="1" applyBorder="1"/>
    <xf numFmtId="3" fontId="2" fillId="10" borderId="3" xfId="0" applyNumberFormat="1" applyFont="1" applyFill="1" applyBorder="1" applyAlignment="1">
      <alignment horizontal="right"/>
    </xf>
    <xf numFmtId="9" fontId="2" fillId="10" borderId="4" xfId="0" applyNumberFormat="1" applyFont="1" applyFill="1" applyBorder="1" applyAlignment="1">
      <alignment horizontal="center"/>
    </xf>
    <xf numFmtId="3" fontId="2" fillId="10" borderId="0" xfId="0" applyNumberFormat="1" applyFont="1" applyFill="1" applyBorder="1" applyAlignment="1">
      <alignment horizontal="right"/>
    </xf>
    <xf numFmtId="3" fontId="2" fillId="2" borderId="1" xfId="0" applyNumberFormat="1" applyFont="1" applyFill="1" applyBorder="1" applyAlignment="1">
      <alignment horizontal="right"/>
    </xf>
    <xf numFmtId="9" fontId="2" fillId="2" borderId="4" xfId="0" applyNumberFormat="1" applyFont="1" applyFill="1" applyBorder="1" applyAlignment="1">
      <alignment horizontal="center"/>
    </xf>
    <xf numFmtId="0" fontId="2" fillId="10" borderId="3" xfId="0" applyFont="1" applyFill="1" applyBorder="1"/>
    <xf numFmtId="3" fontId="2" fillId="2" borderId="3" xfId="0" applyNumberFormat="1" applyFont="1" applyFill="1" applyBorder="1" applyAlignment="1">
      <alignment horizontal="right"/>
    </xf>
    <xf numFmtId="0" fontId="2" fillId="10" borderId="9" xfId="0" applyFont="1" applyFill="1" applyBorder="1"/>
    <xf numFmtId="3" fontId="2" fillId="10" borderId="9" xfId="0" applyNumberFormat="1" applyFont="1" applyFill="1" applyBorder="1" applyAlignment="1">
      <alignment horizontal="right"/>
    </xf>
    <xf numFmtId="9" fontId="2" fillId="10" borderId="12" xfId="0" applyNumberFormat="1" applyFont="1" applyFill="1" applyBorder="1" applyAlignment="1">
      <alignment horizontal="center"/>
    </xf>
    <xf numFmtId="3" fontId="2" fillId="10" borderId="11" xfId="0" applyNumberFormat="1" applyFont="1" applyFill="1" applyBorder="1" applyAlignment="1">
      <alignment horizontal="right"/>
    </xf>
    <xf numFmtId="3" fontId="2" fillId="2" borderId="9" xfId="0" applyNumberFormat="1" applyFont="1" applyFill="1" applyBorder="1" applyAlignment="1">
      <alignment horizontal="right"/>
    </xf>
    <xf numFmtId="3" fontId="2" fillId="2" borderId="12" xfId="0" applyNumberFormat="1" applyFont="1" applyFill="1" applyBorder="1" applyAlignment="1">
      <alignment horizontal="right"/>
    </xf>
    <xf numFmtId="0" fontId="2" fillId="0" borderId="0" xfId="7" applyFont="1" applyFill="1" applyAlignment="1"/>
    <xf numFmtId="0" fontId="4" fillId="17" borderId="6" xfId="0" applyFont="1" applyFill="1" applyBorder="1" applyAlignment="1">
      <alignment horizontal="center"/>
    </xf>
    <xf numFmtId="0" fontId="4" fillId="17" borderId="7" xfId="0" applyFont="1" applyFill="1" applyBorder="1" applyAlignment="1">
      <alignment horizontal="right"/>
    </xf>
    <xf numFmtId="0" fontId="4" fillId="17" borderId="12" xfId="0" applyFont="1" applyFill="1" applyBorder="1" applyAlignment="1">
      <alignment horizontal="right"/>
    </xf>
    <xf numFmtId="0" fontId="2" fillId="10" borderId="1" xfId="0" applyFont="1" applyFill="1" applyBorder="1" applyAlignment="1"/>
    <xf numFmtId="3" fontId="2" fillId="10" borderId="1" xfId="0" applyNumberFormat="1" applyFont="1" applyFill="1" applyBorder="1" applyAlignment="1">
      <alignment horizontal="right" indent="2"/>
    </xf>
    <xf numFmtId="9" fontId="2" fillId="10" borderId="2" xfId="0" applyNumberFormat="1" applyFont="1" applyFill="1" applyBorder="1" applyAlignment="1">
      <alignment horizontal="right" indent="2"/>
    </xf>
    <xf numFmtId="9" fontId="2" fillId="10" borderId="4" xfId="0" applyNumberFormat="1" applyFont="1" applyFill="1" applyBorder="1" applyAlignment="1">
      <alignment horizontal="right" indent="2"/>
    </xf>
    <xf numFmtId="3" fontId="2" fillId="18" borderId="0" xfId="0" applyNumberFormat="1" applyFont="1" applyFill="1" applyBorder="1" applyAlignment="1">
      <alignment horizontal="right" indent="2"/>
    </xf>
    <xf numFmtId="9" fontId="2" fillId="18" borderId="4" xfId="0" applyNumberFormat="1" applyFont="1" applyFill="1" applyBorder="1" applyAlignment="1">
      <alignment horizontal="right" indent="2"/>
    </xf>
    <xf numFmtId="0" fontId="2" fillId="10" borderId="3" xfId="0" applyFont="1" applyFill="1" applyBorder="1" applyAlignment="1"/>
    <xf numFmtId="3" fontId="2" fillId="10" borderId="3" xfId="0" applyNumberFormat="1" applyFont="1" applyFill="1" applyBorder="1" applyAlignment="1">
      <alignment horizontal="right" indent="2"/>
    </xf>
    <xf numFmtId="0" fontId="2" fillId="10" borderId="6" xfId="0" applyFont="1" applyFill="1" applyBorder="1" applyAlignment="1">
      <alignment vertical="center"/>
    </xf>
    <xf numFmtId="3" fontId="2" fillId="10" borderId="6" xfId="0" applyNumberFormat="1" applyFont="1" applyFill="1" applyBorder="1" applyAlignment="1">
      <alignment horizontal="right" vertical="center" indent="2"/>
    </xf>
    <xf numFmtId="9" fontId="2" fillId="10" borderId="7" xfId="0" applyNumberFormat="1" applyFont="1" applyFill="1" applyBorder="1" applyAlignment="1">
      <alignment horizontal="right" indent="2"/>
    </xf>
    <xf numFmtId="9" fontId="33" fillId="10" borderId="2" xfId="0" applyNumberFormat="1" applyFont="1" applyFill="1" applyBorder="1" applyAlignment="1">
      <alignment vertical="center"/>
    </xf>
    <xf numFmtId="9" fontId="33" fillId="18" borderId="2" xfId="0" applyNumberFormat="1" applyFont="1" applyFill="1" applyBorder="1" applyAlignment="1"/>
    <xf numFmtId="0" fontId="6" fillId="10" borderId="7" xfId="0" applyFont="1" applyFill="1" applyBorder="1" applyAlignment="1"/>
    <xf numFmtId="0" fontId="6" fillId="18" borderId="7" xfId="0" applyFont="1" applyFill="1" applyBorder="1" applyAlignment="1"/>
    <xf numFmtId="0" fontId="4" fillId="2" borderId="16" xfId="7" applyFont="1" applyFill="1" applyBorder="1" applyAlignment="1">
      <alignment horizontal="center" wrapText="1"/>
    </xf>
    <xf numFmtId="0" fontId="4" fillId="2" borderId="16" xfId="7" applyFont="1" applyFill="1" applyBorder="1" applyAlignment="1">
      <alignment horizontal="left" wrapText="1"/>
    </xf>
    <xf numFmtId="169" fontId="4" fillId="2" borderId="16" xfId="7" applyNumberFormat="1" applyFont="1" applyFill="1" applyBorder="1" applyAlignment="1">
      <alignment horizontal="center" wrapText="1"/>
    </xf>
    <xf numFmtId="0" fontId="4" fillId="9" borderId="16" xfId="7" applyFont="1" applyFill="1" applyBorder="1" applyAlignment="1">
      <alignment horizontal="center" wrapText="1"/>
    </xf>
    <xf numFmtId="0" fontId="4" fillId="9" borderId="16" xfId="7" applyFont="1" applyFill="1" applyBorder="1" applyAlignment="1">
      <alignment horizontal="left" wrapText="1"/>
    </xf>
    <xf numFmtId="169" fontId="4" fillId="9" borderId="16" xfId="7" applyNumberFormat="1" applyFont="1" applyFill="1" applyBorder="1" applyAlignment="1">
      <alignment horizontal="center" wrapText="1"/>
    </xf>
    <xf numFmtId="0" fontId="6" fillId="0" borderId="0" xfId="7" applyFill="1" applyBorder="1" applyAlignment="1">
      <alignment horizontal="right" wrapText="1"/>
    </xf>
    <xf numFmtId="0" fontId="2" fillId="10" borderId="0" xfId="7" applyFont="1" applyFill="1" applyAlignment="1">
      <alignment horizontal="center"/>
    </xf>
    <xf numFmtId="0" fontId="2" fillId="10" borderId="0" xfId="7" applyFont="1" applyFill="1"/>
    <xf numFmtId="3" fontId="2" fillId="10" borderId="0" xfId="7" applyNumberFormat="1" applyFont="1" applyFill="1" applyAlignment="1">
      <alignment horizontal="right"/>
    </xf>
    <xf numFmtId="3" fontId="2" fillId="0" borderId="0" xfId="7" applyNumberFormat="1" applyFont="1" applyAlignment="1">
      <alignment horizontal="right"/>
    </xf>
    <xf numFmtId="0" fontId="28" fillId="0" borderId="0" xfId="7" applyFont="1" applyAlignment="1">
      <alignment horizontal="left" vertical="center" readingOrder="1"/>
    </xf>
    <xf numFmtId="0" fontId="29" fillId="0" borderId="0" xfId="7" applyFont="1" applyAlignment="1">
      <alignment horizontal="left" vertical="center" readingOrder="1"/>
    </xf>
    <xf numFmtId="0" fontId="2" fillId="10" borderId="0" xfId="0" applyFont="1" applyFill="1" applyAlignment="1">
      <alignment horizontal="center"/>
    </xf>
    <xf numFmtId="170" fontId="2" fillId="10" borderId="0" xfId="0" applyNumberFormat="1" applyFont="1" applyFill="1" applyAlignment="1">
      <alignment horizontal="center"/>
    </xf>
    <xf numFmtId="3" fontId="2" fillId="10" borderId="0" xfId="0" applyNumberFormat="1" applyFont="1" applyFill="1"/>
    <xf numFmtId="169" fontId="2" fillId="10" borderId="0" xfId="0" applyNumberFormat="1" applyFont="1" applyFill="1" applyAlignment="1">
      <alignment horizontal="center"/>
    </xf>
    <xf numFmtId="0" fontId="2" fillId="10" borderId="0" xfId="0" applyFont="1" applyFill="1" applyAlignment="1">
      <alignment horizontal="left"/>
    </xf>
    <xf numFmtId="0" fontId="2" fillId="10" borderId="0" xfId="0" applyFont="1" applyFill="1" applyAlignment="1">
      <alignment horizontal="right"/>
    </xf>
    <xf numFmtId="0" fontId="6" fillId="10" borderId="0" xfId="7" applyFill="1"/>
    <xf numFmtId="167" fontId="2" fillId="10" borderId="0" xfId="2" applyNumberFormat="1" applyFont="1" applyFill="1" applyAlignment="1">
      <alignment horizontal="right"/>
    </xf>
    <xf numFmtId="0" fontId="29" fillId="0" borderId="0" xfId="0" applyFont="1" applyAlignment="1">
      <alignment horizontal="left" vertical="center" readingOrder="1"/>
    </xf>
    <xf numFmtId="3" fontId="2" fillId="10" borderId="0" xfId="0" applyNumberFormat="1" applyFont="1" applyFill="1" applyAlignment="1">
      <alignment horizontal="left"/>
    </xf>
    <xf numFmtId="0" fontId="2" fillId="0" borderId="0" xfId="7" applyFont="1" applyProtection="1">
      <protection locked="0"/>
    </xf>
    <xf numFmtId="49" fontId="4" fillId="2" borderId="16" xfId="16" applyNumberFormat="1" applyFont="1" applyFill="1" applyBorder="1" applyAlignment="1" applyProtection="1">
      <alignment horizontal="center" wrapText="1"/>
      <protection locked="0"/>
    </xf>
    <xf numFmtId="49" fontId="4" fillId="2" borderId="16" xfId="16" applyNumberFormat="1" applyFont="1" applyFill="1" applyBorder="1" applyAlignment="1" applyProtection="1">
      <alignment horizontal="left" wrapText="1"/>
      <protection locked="0"/>
    </xf>
    <xf numFmtId="3" fontId="4" fillId="2" borderId="16" xfId="2" applyNumberFormat="1" applyFont="1" applyFill="1" applyBorder="1" applyAlignment="1" applyProtection="1">
      <alignment horizontal="right" wrapText="1"/>
      <protection locked="0"/>
    </xf>
    <xf numFmtId="169" fontId="4" fillId="2" borderId="16" xfId="2" applyNumberFormat="1" applyFont="1" applyFill="1" applyBorder="1" applyAlignment="1" applyProtection="1">
      <alignment horizontal="center" wrapText="1"/>
      <protection locked="0"/>
    </xf>
    <xf numFmtId="0" fontId="9" fillId="10" borderId="0" xfId="7" applyFont="1" applyFill="1" applyAlignment="1">
      <alignment horizontal="center"/>
    </xf>
    <xf numFmtId="0" fontId="9" fillId="10" borderId="0" xfId="7" applyFont="1" applyFill="1"/>
    <xf numFmtId="3" fontId="9" fillId="10" borderId="0" xfId="7" applyNumberFormat="1" applyFont="1" applyFill="1"/>
    <xf numFmtId="170" fontId="9" fillId="10" borderId="0" xfId="7" applyNumberFormat="1" applyFont="1" applyFill="1" applyAlignment="1">
      <alignment horizontal="center"/>
    </xf>
    <xf numFmtId="167" fontId="2" fillId="0" borderId="0" xfId="2" applyNumberFormat="1" applyFont="1" applyProtection="1">
      <protection locked="0"/>
    </xf>
    <xf numFmtId="3" fontId="2" fillId="0" borderId="0" xfId="2" applyNumberFormat="1" applyFont="1" applyAlignment="1" applyProtection="1">
      <alignment horizontal="right"/>
      <protection locked="0"/>
    </xf>
    <xf numFmtId="0" fontId="2" fillId="0" borderId="0" xfId="7" applyFont="1" applyAlignment="1" applyProtection="1">
      <alignment horizontal="center"/>
      <protection locked="0"/>
    </xf>
    <xf numFmtId="3" fontId="2" fillId="0" borderId="0" xfId="7" applyNumberFormat="1" applyFont="1" applyAlignment="1" applyProtection="1">
      <alignment horizontal="right"/>
      <protection locked="0"/>
    </xf>
    <xf numFmtId="169" fontId="2" fillId="0" borderId="0" xfId="2" applyNumberFormat="1" applyFont="1" applyAlignment="1" applyProtection="1">
      <alignment horizontal="center"/>
      <protection locked="0"/>
    </xf>
    <xf numFmtId="0" fontId="28" fillId="10" borderId="0" xfId="7" applyFont="1" applyFill="1" applyAlignment="1">
      <alignment horizontal="left" vertical="center" readingOrder="1"/>
    </xf>
    <xf numFmtId="0" fontId="29" fillId="10" borderId="0" xfId="7" applyFont="1" applyFill="1" applyAlignment="1">
      <alignment horizontal="left" vertical="center" readingOrder="1"/>
    </xf>
    <xf numFmtId="49" fontId="4" fillId="19" borderId="16" xfId="16" applyNumberFormat="1" applyFont="1" applyFill="1" applyBorder="1" applyAlignment="1" applyProtection="1">
      <alignment horizontal="center" wrapText="1"/>
      <protection locked="0"/>
    </xf>
    <xf numFmtId="49" fontId="4" fillId="19" borderId="16" xfId="16" applyNumberFormat="1" applyFont="1" applyFill="1" applyBorder="1" applyAlignment="1" applyProtection="1">
      <alignment horizontal="left" wrapText="1"/>
      <protection locked="0"/>
    </xf>
    <xf numFmtId="3" fontId="4" fillId="19" borderId="16" xfId="2" applyNumberFormat="1" applyFont="1" applyFill="1" applyBorder="1" applyAlignment="1" applyProtection="1">
      <alignment horizontal="right" wrapText="1"/>
      <protection locked="0"/>
    </xf>
    <xf numFmtId="169" fontId="4" fillId="19" borderId="16" xfId="2" applyNumberFormat="1" applyFont="1" applyFill="1" applyBorder="1" applyAlignment="1" applyProtection="1">
      <alignment horizontal="center" wrapText="1"/>
      <protection locked="0"/>
    </xf>
    <xf numFmtId="0" fontId="28" fillId="0" borderId="0" xfId="7" applyFont="1"/>
    <xf numFmtId="0" fontId="44" fillId="0" borderId="0" xfId="7" applyFont="1" applyAlignment="1">
      <alignment horizontal="left" vertical="center" readingOrder="1"/>
    </xf>
    <xf numFmtId="0" fontId="6" fillId="0" borderId="0" xfId="8"/>
    <xf numFmtId="0" fontId="30" fillId="20" borderId="9" xfId="8" applyFont="1" applyFill="1" applyBorder="1" applyAlignment="1" applyProtection="1">
      <alignment horizontal="left" wrapText="1" readingOrder="1"/>
      <protection locked="0"/>
    </xf>
    <xf numFmtId="0" fontId="30" fillId="20" borderId="11" xfId="8" applyFont="1" applyFill="1" applyBorder="1" applyAlignment="1" applyProtection="1">
      <alignment horizontal="center" wrapText="1" readingOrder="1"/>
      <protection locked="0"/>
    </xf>
    <xf numFmtId="0" fontId="30" fillId="20" borderId="12" xfId="8" applyFont="1" applyFill="1" applyBorder="1" applyAlignment="1" applyProtection="1">
      <alignment horizontal="center" wrapText="1" readingOrder="1"/>
      <protection locked="0"/>
    </xf>
    <xf numFmtId="0" fontId="45" fillId="10" borderId="3" xfId="0" applyFont="1" applyFill="1" applyBorder="1"/>
    <xf numFmtId="167" fontId="13" fillId="10" borderId="0" xfId="2" applyNumberFormat="1" applyFont="1" applyFill="1" applyBorder="1" applyAlignment="1" applyProtection="1">
      <alignment horizontal="right" vertical="top" wrapText="1" indent="2" readingOrder="1"/>
      <protection locked="0"/>
    </xf>
    <xf numFmtId="9" fontId="45" fillId="10" borderId="4" xfId="15" applyFont="1" applyFill="1" applyBorder="1" applyAlignment="1">
      <alignment horizontal="center"/>
    </xf>
    <xf numFmtId="0" fontId="45" fillId="10" borderId="9" xfId="0" applyFont="1" applyFill="1" applyBorder="1"/>
    <xf numFmtId="167" fontId="13" fillId="10" borderId="11" xfId="2" applyNumberFormat="1" applyFont="1" applyFill="1" applyBorder="1" applyAlignment="1" applyProtection="1">
      <alignment horizontal="right" vertical="top" wrapText="1" indent="2" readingOrder="1"/>
      <protection locked="0"/>
    </xf>
    <xf numFmtId="0" fontId="46" fillId="10" borderId="12" xfId="0" applyFont="1" applyFill="1" applyBorder="1"/>
    <xf numFmtId="0" fontId="21" fillId="10" borderId="0" xfId="0" applyFont="1" applyFill="1" applyAlignment="1">
      <alignment horizontal="left" vertical="center" readingOrder="1"/>
    </xf>
    <xf numFmtId="0" fontId="4" fillId="20" borderId="9" xfId="8" applyFont="1" applyFill="1" applyBorder="1" applyAlignment="1" applyProtection="1">
      <alignment horizontal="left" readingOrder="1"/>
      <protection locked="0"/>
    </xf>
    <xf numFmtId="0" fontId="4" fillId="20" borderId="11" xfId="8" applyFont="1" applyFill="1" applyBorder="1" applyAlignment="1" applyProtection="1">
      <alignment horizontal="center" readingOrder="1"/>
      <protection locked="0"/>
    </xf>
    <xf numFmtId="0" fontId="4" fillId="20" borderId="12" xfId="8" applyFont="1" applyFill="1" applyBorder="1" applyAlignment="1" applyProtection="1">
      <alignment horizontal="center" readingOrder="1"/>
      <protection locked="0"/>
    </xf>
    <xf numFmtId="0" fontId="9" fillId="10" borderId="3" xfId="0" applyFont="1" applyFill="1" applyBorder="1" applyAlignment="1"/>
    <xf numFmtId="167" fontId="2" fillId="10" borderId="0" xfId="2" applyNumberFormat="1" applyFont="1" applyFill="1" applyBorder="1" applyAlignment="1" applyProtection="1">
      <alignment horizontal="right" vertical="top" readingOrder="1"/>
      <protection locked="0"/>
    </xf>
    <xf numFmtId="9" fontId="9" fillId="10" borderId="4" xfId="15" applyFont="1" applyFill="1" applyBorder="1" applyAlignment="1">
      <alignment horizontal="center"/>
    </xf>
    <xf numFmtId="0" fontId="9" fillId="10" borderId="9" xfId="0" applyFont="1" applyFill="1" applyBorder="1" applyAlignment="1"/>
    <xf numFmtId="167" fontId="2" fillId="10" borderId="11" xfId="2" applyNumberFormat="1" applyFont="1" applyFill="1" applyBorder="1" applyAlignment="1" applyProtection="1">
      <alignment horizontal="right" vertical="top" readingOrder="1"/>
      <protection locked="0"/>
    </xf>
    <xf numFmtId="0" fontId="9" fillId="10" borderId="12" xfId="0" applyFont="1" applyFill="1" applyBorder="1" applyAlignment="1">
      <alignment horizontal="center"/>
    </xf>
    <xf numFmtId="0" fontId="21" fillId="10" borderId="0" xfId="0" applyFont="1" applyFill="1" applyAlignment="1"/>
    <xf numFmtId="0" fontId="9" fillId="10" borderId="12" xfId="0" applyFont="1" applyFill="1" applyBorder="1" applyAlignment="1"/>
    <xf numFmtId="167" fontId="6" fillId="0" borderId="0" xfId="2" applyNumberFormat="1" applyFont="1"/>
    <xf numFmtId="167" fontId="6" fillId="10" borderId="0" xfId="2" applyNumberFormat="1" applyFont="1" applyFill="1"/>
    <xf numFmtId="0" fontId="6" fillId="10" borderId="0" xfId="8" applyFill="1"/>
    <xf numFmtId="0" fontId="47" fillId="21" borderId="9" xfId="0" applyFont="1" applyFill="1" applyBorder="1" applyAlignment="1">
      <alignment horizontal="center" wrapText="1"/>
    </xf>
    <xf numFmtId="0" fontId="47" fillId="21" borderId="11" xfId="0" applyFont="1" applyFill="1" applyBorder="1" applyAlignment="1">
      <alignment wrapText="1"/>
    </xf>
    <xf numFmtId="0" fontId="47" fillId="21" borderId="11" xfId="0" applyFont="1" applyFill="1" applyBorder="1" applyAlignment="1">
      <alignment horizontal="center" wrapText="1"/>
    </xf>
    <xf numFmtId="0" fontId="47" fillId="21" borderId="12" xfId="0" applyFont="1" applyFill="1" applyBorder="1" applyAlignment="1">
      <alignment horizontal="center" wrapText="1"/>
    </xf>
    <xf numFmtId="0" fontId="9" fillId="10" borderId="3" xfId="0" applyFont="1" applyFill="1" applyBorder="1" applyAlignment="1">
      <alignment horizontal="center"/>
    </xf>
    <xf numFmtId="0" fontId="9" fillId="10" borderId="0" xfId="0" applyFont="1" applyFill="1" applyBorder="1"/>
    <xf numFmtId="167" fontId="2" fillId="10" borderId="5" xfId="17" applyNumberFormat="1" applyFont="1" applyFill="1" applyBorder="1" applyAlignment="1" applyProtection="1">
      <alignment horizontal="right" wrapText="1" indent="3" readingOrder="1"/>
      <protection locked="0"/>
    </xf>
    <xf numFmtId="167" fontId="2" fillId="10" borderId="0" xfId="17" applyNumberFormat="1" applyFont="1" applyFill="1" applyBorder="1" applyAlignment="1" applyProtection="1">
      <alignment horizontal="right" wrapText="1" indent="3" readingOrder="1"/>
      <protection locked="0"/>
    </xf>
    <xf numFmtId="0" fontId="9" fillId="10" borderId="3" xfId="0" applyFont="1" applyFill="1" applyBorder="1" applyAlignment="1">
      <alignment horizontal="center" vertical="top"/>
    </xf>
    <xf numFmtId="0" fontId="9" fillId="10" borderId="0" xfId="0" applyFont="1" applyFill="1" applyBorder="1" applyAlignment="1">
      <alignment wrapText="1"/>
    </xf>
    <xf numFmtId="167" fontId="2" fillId="10" borderId="0" xfId="17" applyNumberFormat="1" applyFont="1" applyFill="1" applyBorder="1" applyAlignment="1" applyProtection="1">
      <alignment horizontal="right" vertical="top" wrapText="1" indent="3" readingOrder="1"/>
      <protection locked="0"/>
    </xf>
    <xf numFmtId="9" fontId="9" fillId="10" borderId="4" xfId="15" applyFont="1" applyFill="1" applyBorder="1" applyAlignment="1">
      <alignment horizontal="center" vertical="top"/>
    </xf>
    <xf numFmtId="0" fontId="9" fillId="10" borderId="6" xfId="0" applyFont="1" applyFill="1" applyBorder="1" applyAlignment="1">
      <alignment horizontal="center"/>
    </xf>
    <xf numFmtId="0" fontId="9" fillId="10" borderId="8" xfId="0" applyFont="1" applyFill="1" applyBorder="1"/>
    <xf numFmtId="167" fontId="2" fillId="10" borderId="8" xfId="17" applyNumberFormat="1" applyFont="1" applyFill="1" applyBorder="1" applyAlignment="1" applyProtection="1">
      <alignment horizontal="right" wrapText="1" indent="3" readingOrder="1"/>
      <protection locked="0"/>
    </xf>
    <xf numFmtId="9" fontId="9" fillId="10" borderId="7" xfId="15" applyFont="1" applyFill="1" applyBorder="1" applyAlignment="1">
      <alignment horizontal="center"/>
    </xf>
    <xf numFmtId="0" fontId="50" fillId="21" borderId="9" xfId="0" applyFont="1" applyFill="1" applyBorder="1" applyAlignment="1">
      <alignment horizontal="center" wrapText="1"/>
    </xf>
    <xf numFmtId="0" fontId="50" fillId="21" borderId="11" xfId="0" applyFont="1" applyFill="1" applyBorder="1" applyAlignment="1">
      <alignment wrapText="1"/>
    </xf>
    <xf numFmtId="0" fontId="50" fillId="21" borderId="11" xfId="0" applyFont="1" applyFill="1" applyBorder="1" applyAlignment="1">
      <alignment horizontal="center" wrapText="1"/>
    </xf>
    <xf numFmtId="0" fontId="50" fillId="21" borderId="12" xfId="0" applyFont="1" applyFill="1" applyBorder="1" applyAlignment="1">
      <alignment horizontal="center" wrapText="1"/>
    </xf>
    <xf numFmtId="0" fontId="52" fillId="10" borderId="3" xfId="0" applyFont="1" applyFill="1" applyBorder="1" applyAlignment="1">
      <alignment horizontal="center"/>
    </xf>
    <xf numFmtId="0" fontId="52" fillId="10" borderId="0" xfId="0" applyFont="1" applyFill="1" applyBorder="1"/>
    <xf numFmtId="9" fontId="52" fillId="10" borderId="4" xfId="15" applyFont="1" applyFill="1" applyBorder="1" applyAlignment="1">
      <alignment horizontal="center"/>
    </xf>
    <xf numFmtId="0" fontId="52" fillId="10" borderId="3" xfId="0" applyFont="1" applyFill="1" applyBorder="1" applyAlignment="1">
      <alignment horizontal="center" vertical="top"/>
    </xf>
    <xf numFmtId="0" fontId="52" fillId="10" borderId="0" xfId="0" applyFont="1" applyFill="1" applyBorder="1" applyAlignment="1">
      <alignment wrapText="1"/>
    </xf>
    <xf numFmtId="9" fontId="52" fillId="10" borderId="4" xfId="15" applyFont="1" applyFill="1" applyBorder="1" applyAlignment="1">
      <alignment horizontal="center" vertical="top"/>
    </xf>
    <xf numFmtId="0" fontId="52" fillId="10" borderId="6" xfId="0" applyFont="1" applyFill="1" applyBorder="1" applyAlignment="1">
      <alignment horizontal="center" vertical="top"/>
    </xf>
    <xf numFmtId="0" fontId="52" fillId="10" borderId="8" xfId="0" applyFont="1" applyFill="1" applyBorder="1" applyAlignment="1">
      <alignment wrapText="1"/>
    </xf>
    <xf numFmtId="9" fontId="52" fillId="10" borderId="7" xfId="15" applyFont="1" applyFill="1" applyBorder="1" applyAlignment="1">
      <alignment horizontal="center"/>
    </xf>
    <xf numFmtId="0" fontId="9" fillId="10" borderId="0" xfId="0" applyFont="1" applyFill="1"/>
    <xf numFmtId="0" fontId="53" fillId="22" borderId="8" xfId="7" applyFont="1" applyFill="1" applyBorder="1"/>
    <xf numFmtId="0" fontId="47" fillId="22" borderId="8" xfId="7" applyFont="1" applyFill="1" applyBorder="1" applyAlignment="1">
      <alignment horizontal="center"/>
    </xf>
    <xf numFmtId="2" fontId="6" fillId="0" borderId="0" xfId="7" applyNumberFormat="1"/>
    <xf numFmtId="0" fontId="54" fillId="10" borderId="8" xfId="0" applyFont="1" applyFill="1" applyBorder="1"/>
    <xf numFmtId="37" fontId="53" fillId="10" borderId="8" xfId="17" applyNumberFormat="1" applyFont="1" applyFill="1" applyBorder="1" applyAlignment="1">
      <alignment horizontal="center"/>
    </xf>
    <xf numFmtId="168" fontId="53" fillId="10" borderId="8" xfId="15" applyNumberFormat="1" applyFont="1" applyFill="1" applyBorder="1" applyAlignment="1">
      <alignment horizontal="center"/>
    </xf>
    <xf numFmtId="37" fontId="9" fillId="10" borderId="0" xfId="17" applyNumberFormat="1" applyFont="1" applyFill="1" applyAlignment="1">
      <alignment horizontal="center"/>
    </xf>
    <xf numFmtId="168" fontId="9" fillId="10" borderId="0" xfId="15" applyNumberFormat="1" applyFont="1" applyFill="1" applyAlignment="1">
      <alignment horizontal="center"/>
    </xf>
    <xf numFmtId="9" fontId="9" fillId="10" borderId="0" xfId="15" applyFont="1" applyFill="1" applyAlignment="1">
      <alignment horizontal="center"/>
    </xf>
    <xf numFmtId="0" fontId="52" fillId="0" borderId="0" xfId="0" applyFont="1"/>
    <xf numFmtId="0" fontId="2" fillId="0" borderId="0" xfId="7" applyFont="1" applyAlignment="1">
      <alignment horizontal="left"/>
    </xf>
    <xf numFmtId="0" fontId="2" fillId="0" borderId="0" xfId="0" applyFont="1" applyAlignment="1">
      <alignment horizontal="left"/>
    </xf>
    <xf numFmtId="0" fontId="2" fillId="10" borderId="0" xfId="0" applyFont="1" applyFill="1" applyAlignment="1">
      <alignment horizontal="right" vertical="top"/>
    </xf>
    <xf numFmtId="9" fontId="2" fillId="10" borderId="0" xfId="0" applyNumberFormat="1" applyFont="1" applyFill="1" applyAlignment="1">
      <alignment vertical="top"/>
    </xf>
    <xf numFmtId="0" fontId="2" fillId="0" borderId="0" xfId="0" applyFont="1" applyAlignment="1"/>
    <xf numFmtId="0" fontId="2" fillId="6" borderId="0" xfId="7" applyFont="1" applyFill="1" applyAlignment="1">
      <alignment horizontal="center"/>
    </xf>
    <xf numFmtId="0" fontId="2" fillId="6" borderId="0" xfId="7" applyFont="1" applyFill="1"/>
    <xf numFmtId="0" fontId="2" fillId="6" borderId="0" xfId="7" applyFont="1" applyFill="1" applyAlignment="1">
      <alignment horizontal="right"/>
    </xf>
    <xf numFmtId="9" fontId="2" fillId="6" borderId="0" xfId="7" applyNumberFormat="1" applyFont="1" applyFill="1" applyAlignment="1">
      <alignment horizontal="center"/>
    </xf>
    <xf numFmtId="0" fontId="2" fillId="18" borderId="0" xfId="0" applyFont="1" applyFill="1" applyAlignment="1">
      <alignment horizontal="left" vertical="top"/>
    </xf>
    <xf numFmtId="0" fontId="2" fillId="18" borderId="0" xfId="0" applyFont="1" applyFill="1" applyAlignment="1">
      <alignment vertical="top"/>
    </xf>
    <xf numFmtId="0" fontId="2" fillId="18" borderId="0" xfId="0" applyFont="1" applyFill="1" applyAlignment="1">
      <alignment wrapText="1"/>
    </xf>
    <xf numFmtId="0" fontId="2" fillId="18" borderId="0" xfId="0" applyFont="1" applyFill="1" applyAlignment="1">
      <alignment horizontal="right" vertical="top"/>
    </xf>
    <xf numFmtId="0" fontId="2" fillId="18" borderId="0" xfId="0" applyFont="1" applyFill="1" applyAlignment="1"/>
    <xf numFmtId="9" fontId="2" fillId="18" borderId="0" xfId="0" applyNumberFormat="1" applyFont="1" applyFill="1" applyAlignment="1">
      <alignment vertical="top"/>
    </xf>
    <xf numFmtId="0" fontId="2" fillId="18" borderId="0" xfId="0" applyFont="1" applyFill="1" applyBorder="1" applyAlignment="1"/>
    <xf numFmtId="0" fontId="2" fillId="18" borderId="0" xfId="7" applyFont="1" applyFill="1" applyAlignment="1">
      <alignment horizontal="center"/>
    </xf>
    <xf numFmtId="0" fontId="2" fillId="18" borderId="0" xfId="7" applyFont="1" applyFill="1"/>
    <xf numFmtId="0" fontId="2" fillId="18" borderId="0" xfId="7" applyFont="1" applyFill="1" applyAlignment="1">
      <alignment horizontal="right"/>
    </xf>
    <xf numFmtId="9" fontId="2" fillId="18" borderId="0" xfId="7" applyNumberFormat="1" applyFont="1" applyFill="1" applyAlignment="1">
      <alignment horizontal="center"/>
    </xf>
    <xf numFmtId="0" fontId="4" fillId="6" borderId="0" xfId="0" applyFont="1" applyFill="1" applyAlignment="1">
      <alignment horizontal="left"/>
    </xf>
    <xf numFmtId="0" fontId="4" fillId="23" borderId="0" xfId="0" applyFont="1" applyFill="1"/>
    <xf numFmtId="0" fontId="4" fillId="6" borderId="0" xfId="0" applyFont="1" applyFill="1" applyAlignment="1">
      <alignment horizontal="right"/>
    </xf>
    <xf numFmtId="9" fontId="4" fillId="6" borderId="0" xfId="0" applyNumberFormat="1" applyFont="1" applyFill="1" applyAlignment="1">
      <alignment horizontal="center"/>
    </xf>
    <xf numFmtId="0" fontId="2" fillId="10" borderId="0" xfId="0" applyFont="1" applyFill="1" applyAlignment="1">
      <alignment horizontal="left" vertical="top"/>
    </xf>
    <xf numFmtId="0" fontId="2" fillId="24" borderId="0" xfId="0" applyFont="1" applyFill="1" applyAlignment="1"/>
    <xf numFmtId="0" fontId="4" fillId="6" borderId="0" xfId="7" applyFont="1" applyFill="1" applyAlignment="1">
      <alignment horizontal="left"/>
    </xf>
    <xf numFmtId="0" fontId="4" fillId="6" borderId="0" xfId="7" applyFont="1" applyFill="1"/>
    <xf numFmtId="0" fontId="56" fillId="6" borderId="0" xfId="7" applyFont="1" applyFill="1" applyAlignment="1">
      <alignment horizontal="right"/>
    </xf>
    <xf numFmtId="0" fontId="4" fillId="6" borderId="0" xfId="7" applyFont="1" applyFill="1" applyAlignment="1">
      <alignment horizontal="center"/>
    </xf>
    <xf numFmtId="9" fontId="4" fillId="6" borderId="0" xfId="7" applyNumberFormat="1" applyFont="1" applyFill="1" applyAlignment="1">
      <alignment horizontal="center"/>
    </xf>
    <xf numFmtId="3" fontId="2" fillId="0" borderId="0" xfId="0" applyNumberFormat="1" applyFont="1"/>
    <xf numFmtId="0" fontId="4" fillId="10" borderId="0" xfId="0" applyNumberFormat="1" applyFont="1" applyFill="1" applyBorder="1" applyAlignment="1">
      <alignment horizontal="left" vertical="top"/>
    </xf>
    <xf numFmtId="0" fontId="2" fillId="10" borderId="0" xfId="0" applyFont="1" applyFill="1" applyAlignment="1">
      <alignment vertical="top"/>
    </xf>
    <xf numFmtId="0" fontId="4" fillId="2" borderId="17" xfId="0" applyFont="1" applyFill="1" applyBorder="1" applyAlignment="1">
      <alignment horizontal="left" wrapText="1"/>
    </xf>
    <xf numFmtId="0" fontId="4" fillId="2" borderId="17" xfId="0" applyFont="1" applyFill="1" applyBorder="1" applyAlignment="1">
      <alignment horizontal="center" wrapText="1"/>
    </xf>
    <xf numFmtId="0" fontId="4" fillId="2" borderId="18" xfId="0" applyFont="1" applyFill="1" applyBorder="1" applyAlignment="1">
      <alignment horizontal="left" wrapText="1"/>
    </xf>
    <xf numFmtId="9" fontId="4" fillId="2" borderId="19" xfId="0" applyNumberFormat="1" applyFont="1" applyFill="1" applyBorder="1" applyAlignment="1">
      <alignment horizontal="center" wrapText="1"/>
    </xf>
    <xf numFmtId="0" fontId="2" fillId="24" borderId="0" xfId="0" applyFont="1" applyFill="1" applyAlignment="1">
      <alignment vertical="center"/>
    </xf>
    <xf numFmtId="0" fontId="4" fillId="2" borderId="20" xfId="7" applyFont="1" applyFill="1" applyBorder="1" applyAlignment="1">
      <alignment horizontal="center"/>
    </xf>
    <xf numFmtId="0" fontId="4" fillId="2" borderId="20" xfId="7" applyFont="1" applyFill="1" applyBorder="1"/>
    <xf numFmtId="9" fontId="4" fillId="2" borderId="21" xfId="7" applyNumberFormat="1" applyFont="1" applyFill="1" applyBorder="1" applyAlignment="1">
      <alignment horizontal="center"/>
    </xf>
    <xf numFmtId="0" fontId="2" fillId="0" borderId="0" xfId="0" applyFont="1" applyAlignment="1">
      <alignment vertical="center"/>
    </xf>
    <xf numFmtId="1" fontId="2" fillId="10" borderId="0" xfId="0" applyNumberFormat="1" applyFont="1" applyFill="1" applyBorder="1" applyAlignment="1">
      <alignment horizontal="left" vertical="top"/>
    </xf>
    <xf numFmtId="1" fontId="2" fillId="10" borderId="0" xfId="0" applyNumberFormat="1" applyFont="1" applyFill="1" applyBorder="1" applyAlignment="1">
      <alignment horizontal="center" vertical="top"/>
    </xf>
    <xf numFmtId="0" fontId="2" fillId="10" borderId="0" xfId="0" applyNumberFormat="1" applyFont="1" applyFill="1" applyBorder="1" applyAlignment="1">
      <alignment horizontal="left"/>
    </xf>
    <xf numFmtId="3" fontId="2" fillId="10" borderId="0" xfId="0" applyNumberFormat="1" applyFont="1" applyFill="1" applyBorder="1" applyAlignment="1">
      <alignment horizontal="right" vertical="top"/>
    </xf>
    <xf numFmtId="3" fontId="2" fillId="10" borderId="0" xfId="0" applyNumberFormat="1" applyFont="1" applyFill="1" applyBorder="1" applyAlignment="1">
      <alignment horizontal="center"/>
    </xf>
    <xf numFmtId="9" fontId="2" fillId="10" borderId="0" xfId="0" applyNumberFormat="1" applyFont="1" applyFill="1" applyBorder="1" applyAlignment="1">
      <alignment horizontal="center" vertical="top"/>
    </xf>
    <xf numFmtId="3" fontId="2" fillId="6" borderId="0" xfId="7" applyNumberFormat="1" applyFont="1" applyFill="1" applyAlignment="1">
      <alignment horizontal="right"/>
    </xf>
    <xf numFmtId="3" fontId="2" fillId="6" borderId="0" xfId="7" applyNumberFormat="1" applyFont="1" applyFill="1" applyAlignment="1">
      <alignment horizontal="center"/>
    </xf>
    <xf numFmtId="0" fontId="2" fillId="10" borderId="0" xfId="0" applyNumberFormat="1" applyFont="1" applyFill="1" applyBorder="1" applyAlignment="1">
      <alignment horizontal="left" wrapText="1"/>
    </xf>
    <xf numFmtId="0" fontId="2" fillId="24" borderId="0" xfId="0" applyFont="1" applyFill="1" applyAlignment="1">
      <alignment vertical="top"/>
    </xf>
    <xf numFmtId="0" fontId="2" fillId="0" borderId="0" xfId="0" applyFont="1" applyAlignment="1">
      <alignment vertical="top"/>
    </xf>
    <xf numFmtId="1" fontId="2" fillId="10" borderId="0" xfId="0" applyNumberFormat="1" applyFont="1" applyFill="1" applyBorder="1" applyAlignment="1">
      <alignment vertical="top"/>
    </xf>
    <xf numFmtId="0" fontId="2" fillId="10" borderId="0" xfId="0" applyNumberFormat="1" applyFont="1" applyFill="1" applyBorder="1" applyAlignment="1">
      <alignment horizontal="left" vertical="top"/>
    </xf>
    <xf numFmtId="0" fontId="37" fillId="0" borderId="22" xfId="0" applyFont="1" applyBorder="1"/>
    <xf numFmtId="0" fontId="2" fillId="10" borderId="0" xfId="0" applyNumberFormat="1" applyFont="1" applyFill="1" applyBorder="1" applyAlignment="1">
      <alignment horizontal="left" vertical="top" wrapText="1"/>
    </xf>
    <xf numFmtId="0" fontId="37" fillId="0" borderId="0" xfId="0" applyFont="1"/>
    <xf numFmtId="0" fontId="37" fillId="0" borderId="0" xfId="7" applyFont="1" applyAlignment="1">
      <alignment horizontal="left" vertical="top" wrapText="1" readingOrder="1"/>
    </xf>
    <xf numFmtId="0" fontId="57" fillId="0" borderId="0" xfId="7" applyFont="1" applyAlignment="1">
      <alignment horizontal="left" vertical="top" wrapText="1" readingOrder="1"/>
    </xf>
    <xf numFmtId="0" fontId="58" fillId="0" borderId="0" xfId="7" applyFont="1" applyAlignment="1">
      <alignment horizontal="right" vertical="top" wrapText="1" readingOrder="1"/>
    </xf>
    <xf numFmtId="0" fontId="59" fillId="0" borderId="0" xfId="7" applyFont="1" applyAlignment="1">
      <alignment horizontal="left" vertical="top" wrapText="1" readingOrder="1"/>
    </xf>
    <xf numFmtId="0" fontId="60" fillId="0" borderId="0" xfId="7" applyFont="1" applyAlignment="1">
      <alignment horizontal="right" vertical="center" readingOrder="1"/>
    </xf>
    <xf numFmtId="0" fontId="2" fillId="0" borderId="0" xfId="7" applyFont="1" applyBorder="1" applyAlignment="1">
      <alignment horizontal="left"/>
    </xf>
    <xf numFmtId="0" fontId="2" fillId="0" borderId="0" xfId="7" applyFont="1" applyBorder="1" applyAlignment="1">
      <alignment horizontal="left" wrapText="1"/>
    </xf>
    <xf numFmtId="167" fontId="23" fillId="10" borderId="0" xfId="2" applyNumberFormat="1" applyFont="1" applyFill="1" applyBorder="1" applyAlignment="1">
      <alignment horizontal="right" wrapText="1"/>
    </xf>
    <xf numFmtId="9" fontId="23" fillId="10" borderId="4" xfId="11" applyNumberFormat="1" applyFont="1" applyFill="1" applyBorder="1" applyAlignment="1">
      <alignment horizontal="right" wrapText="1" indent="2"/>
    </xf>
    <xf numFmtId="9" fontId="23" fillId="10" borderId="4" xfId="11" applyFont="1" applyFill="1" applyBorder="1" applyAlignment="1">
      <alignment horizontal="right" indent="2"/>
    </xf>
    <xf numFmtId="37" fontId="23" fillId="26" borderId="0" xfId="2" applyNumberFormat="1" applyFont="1" applyFill="1" applyBorder="1" applyAlignment="1">
      <alignment horizontal="right" wrapText="1"/>
    </xf>
    <xf numFmtId="9" fontId="23" fillId="26" borderId="4" xfId="11" applyFont="1" applyFill="1" applyBorder="1" applyAlignment="1">
      <alignment horizontal="right" indent="2"/>
    </xf>
    <xf numFmtId="167" fontId="23" fillId="10" borderId="0" xfId="2" applyNumberFormat="1" applyFont="1" applyFill="1" applyBorder="1" applyAlignment="1" applyProtection="1">
      <alignment horizontal="right" wrapText="1"/>
      <protection locked="0"/>
    </xf>
    <xf numFmtId="9" fontId="61" fillId="10" borderId="4" xfId="11" applyNumberFormat="1" applyFont="1" applyFill="1" applyBorder="1" applyAlignment="1">
      <alignment horizontal="right" wrapText="1" indent="2"/>
    </xf>
    <xf numFmtId="9" fontId="61" fillId="10" borderId="4" xfId="11" applyFont="1" applyFill="1" applyBorder="1" applyAlignment="1">
      <alignment horizontal="right" indent="2"/>
    </xf>
    <xf numFmtId="9" fontId="61" fillId="26" borderId="4" xfId="11" applyFont="1" applyFill="1" applyBorder="1" applyAlignment="1">
      <alignment horizontal="right" indent="2"/>
    </xf>
    <xf numFmtId="0" fontId="11" fillId="0" borderId="0" xfId="7" applyFont="1" applyAlignment="1">
      <alignment horizontal="left" vertical="center" readingOrder="1"/>
    </xf>
    <xf numFmtId="0" fontId="24" fillId="25" borderId="6" xfId="0" applyFont="1" applyFill="1" applyBorder="1" applyAlignment="1">
      <alignment horizontal="center"/>
    </xf>
    <xf numFmtId="0" fontId="24" fillId="25" borderId="7" xfId="0" applyFont="1" applyFill="1" applyBorder="1" applyAlignment="1">
      <alignment horizontal="center" vertical="top"/>
    </xf>
    <xf numFmtId="0" fontId="23" fillId="10" borderId="10" xfId="0" applyFont="1" applyFill="1" applyBorder="1" applyAlignment="1">
      <alignment wrapText="1"/>
    </xf>
    <xf numFmtId="9" fontId="23" fillId="10" borderId="2" xfId="11" applyNumberFormat="1" applyFont="1" applyFill="1" applyBorder="1" applyAlignment="1">
      <alignment horizontal="right" wrapText="1" indent="2"/>
    </xf>
    <xf numFmtId="9" fontId="23" fillId="10" borderId="2" xfId="11" applyFont="1" applyFill="1" applyBorder="1" applyAlignment="1">
      <alignment horizontal="right" indent="2"/>
    </xf>
    <xf numFmtId="0" fontId="23" fillId="10" borderId="15" xfId="0" applyFont="1" applyFill="1" applyBorder="1" applyAlignment="1">
      <alignment wrapText="1"/>
    </xf>
    <xf numFmtId="0" fontId="23" fillId="10" borderId="0" xfId="2" applyNumberFormat="1" applyFont="1" applyFill="1" applyBorder="1" applyAlignment="1">
      <alignment horizontal="right" wrapText="1"/>
    </xf>
    <xf numFmtId="0" fontId="23" fillId="10" borderId="4" xfId="2" applyNumberFormat="1" applyFont="1" applyFill="1" applyBorder="1" applyAlignment="1">
      <alignment horizontal="center" wrapText="1"/>
    </xf>
    <xf numFmtId="37" fontId="23" fillId="10" borderId="0" xfId="2" applyNumberFormat="1" applyFont="1" applyFill="1" applyBorder="1" applyAlignment="1">
      <alignment horizontal="right" wrapText="1"/>
    </xf>
    <xf numFmtId="3" fontId="23" fillId="10" borderId="0" xfId="0" applyNumberFormat="1" applyFont="1" applyFill="1" applyBorder="1"/>
    <xf numFmtId="0" fontId="23" fillId="10" borderId="15" xfId="0" applyFont="1" applyFill="1" applyBorder="1"/>
    <xf numFmtId="3" fontId="23" fillId="10" borderId="0" xfId="2" applyNumberFormat="1" applyFont="1" applyFill="1"/>
    <xf numFmtId="3" fontId="23" fillId="26" borderId="0" xfId="2" applyNumberFormat="1" applyFont="1" applyFill="1" applyBorder="1" applyAlignment="1">
      <alignment vertical="center"/>
    </xf>
    <xf numFmtId="0" fontId="61" fillId="10" borderId="15" xfId="0" applyFont="1" applyFill="1" applyBorder="1"/>
    <xf numFmtId="3" fontId="61" fillId="10" borderId="0" xfId="2" applyNumberFormat="1" applyFont="1" applyFill="1"/>
    <xf numFmtId="37" fontId="61" fillId="26" borderId="0" xfId="2" applyNumberFormat="1" applyFont="1" applyFill="1" applyBorder="1" applyAlignment="1">
      <alignment vertical="center"/>
    </xf>
    <xf numFmtId="0" fontId="61" fillId="10" borderId="0" xfId="2" applyNumberFormat="1" applyFont="1" applyFill="1" applyAlignment="1">
      <alignment horizontal="right"/>
    </xf>
    <xf numFmtId="0" fontId="62" fillId="10" borderId="4" xfId="2" applyNumberFormat="1" applyFont="1" applyFill="1" applyBorder="1" applyAlignment="1">
      <alignment horizontal="center" wrapText="1"/>
    </xf>
    <xf numFmtId="3" fontId="23" fillId="10" borderId="0" xfId="0" applyNumberFormat="1" applyFont="1" applyFill="1"/>
    <xf numFmtId="3" fontId="23" fillId="10" borderId="0" xfId="2" applyNumberFormat="1" applyFont="1" applyFill="1" applyBorder="1" applyAlignment="1">
      <alignment horizontal="right" wrapText="1"/>
    </xf>
    <xf numFmtId="3" fontId="23" fillId="26" borderId="0" xfId="2" applyNumberFormat="1" applyFont="1" applyFill="1" applyBorder="1" applyAlignment="1">
      <alignment horizontal="right" wrapText="1"/>
    </xf>
    <xf numFmtId="3" fontId="61" fillId="10" borderId="0" xfId="2" applyNumberFormat="1" applyFont="1" applyFill="1" applyAlignment="1">
      <alignment horizontal="right"/>
    </xf>
    <xf numFmtId="3" fontId="61" fillId="26" borderId="0" xfId="2" applyNumberFormat="1" applyFont="1" applyFill="1" applyBorder="1" applyAlignment="1">
      <alignment vertical="center"/>
    </xf>
    <xf numFmtId="3" fontId="23" fillId="10" borderId="0" xfId="2" applyNumberFormat="1" applyFont="1" applyFill="1" applyBorder="1" applyAlignment="1" applyProtection="1">
      <alignment horizontal="right" wrapText="1"/>
      <protection locked="0"/>
    </xf>
    <xf numFmtId="0" fontId="61" fillId="10" borderId="15" xfId="0" applyFont="1" applyFill="1" applyBorder="1" applyAlignment="1">
      <alignment wrapText="1"/>
    </xf>
    <xf numFmtId="3" fontId="61" fillId="10" borderId="0" xfId="2" applyNumberFormat="1" applyFont="1" applyFill="1" applyBorder="1" applyAlignment="1">
      <alignment horizontal="right" wrapText="1"/>
    </xf>
    <xf numFmtId="3" fontId="61" fillId="26" borderId="0" xfId="2" applyNumberFormat="1" applyFont="1" applyFill="1" applyBorder="1" applyAlignment="1">
      <alignment horizontal="right" wrapText="1"/>
    </xf>
    <xf numFmtId="3" fontId="61" fillId="10" borderId="0" xfId="0" applyNumberFormat="1" applyFont="1" applyFill="1" applyBorder="1"/>
    <xf numFmtId="0" fontId="61" fillId="10" borderId="0" xfId="2" applyNumberFormat="1" applyFont="1" applyFill="1" applyBorder="1" applyAlignment="1">
      <alignment horizontal="right"/>
    </xf>
    <xf numFmtId="3" fontId="61" fillId="10" borderId="0" xfId="2" applyNumberFormat="1" applyFont="1" applyFill="1" applyBorder="1"/>
    <xf numFmtId="0" fontId="61" fillId="6" borderId="13" xfId="0" applyFont="1" applyFill="1" applyBorder="1" applyAlignment="1">
      <alignment wrapText="1"/>
    </xf>
    <xf numFmtId="3" fontId="61" fillId="10" borderId="8" xfId="2" applyNumberFormat="1" applyFont="1" applyFill="1" applyBorder="1"/>
    <xf numFmtId="9" fontId="61" fillId="10" borderId="7" xfId="11" applyNumberFormat="1" applyFont="1" applyFill="1" applyBorder="1" applyAlignment="1">
      <alignment horizontal="right" wrapText="1" indent="2"/>
    </xf>
    <xf numFmtId="3" fontId="61" fillId="26" borderId="8" xfId="2" applyNumberFormat="1" applyFont="1" applyFill="1" applyBorder="1" applyAlignment="1">
      <alignment vertical="center"/>
    </xf>
    <xf numFmtId="0" fontId="13" fillId="27" borderId="0" xfId="7" applyFont="1" applyFill="1" applyBorder="1"/>
    <xf numFmtId="0" fontId="2" fillId="27" borderId="0" xfId="7" applyFont="1" applyFill="1" applyBorder="1"/>
    <xf numFmtId="0" fontId="63" fillId="0" borderId="23" xfId="7" applyFont="1" applyFill="1" applyBorder="1" applyAlignment="1" applyProtection="1">
      <alignment vertical="top" wrapText="1" readingOrder="1"/>
      <protection locked="0"/>
    </xf>
    <xf numFmtId="0" fontId="63" fillId="0" borderId="24" xfId="7" applyFont="1" applyFill="1" applyBorder="1" applyAlignment="1" applyProtection="1">
      <alignment vertical="top" wrapText="1" readingOrder="1"/>
      <protection locked="0"/>
    </xf>
    <xf numFmtId="0" fontId="13" fillId="10" borderId="0" xfId="0" applyFont="1" applyFill="1" applyBorder="1"/>
    <xf numFmtId="0" fontId="2" fillId="10" borderId="0" xfId="0" applyFont="1" applyFill="1" applyBorder="1"/>
    <xf numFmtId="0" fontId="2" fillId="0" borderId="0" xfId="7" applyFont="1" applyAlignment="1">
      <alignment vertical="top" wrapText="1" readingOrder="1"/>
    </xf>
    <xf numFmtId="0" fontId="2" fillId="0" borderId="0" xfId="7" applyFont="1" applyAlignment="1">
      <alignment wrapText="1"/>
    </xf>
    <xf numFmtId="0" fontId="33" fillId="0" borderId="0" xfId="7" applyFont="1" applyAlignment="1">
      <alignment vertical="top" wrapText="1" readingOrder="1"/>
    </xf>
    <xf numFmtId="0" fontId="2" fillId="0" borderId="0" xfId="7" applyFont="1" applyAlignment="1">
      <alignment horizontal="center" vertical="top" wrapText="1"/>
    </xf>
    <xf numFmtId="0" fontId="2" fillId="0" borderId="14" xfId="0" applyFont="1" applyBorder="1" applyAlignment="1">
      <alignment horizontal="center" vertical="center" wrapText="1"/>
    </xf>
    <xf numFmtId="0" fontId="4" fillId="0" borderId="14" xfId="0" applyFont="1" applyBorder="1" applyAlignment="1">
      <alignment horizontal="left" vertical="center" wrapText="1" readingOrder="1"/>
    </xf>
    <xf numFmtId="0" fontId="4" fillId="0" borderId="14" xfId="0" applyFont="1" applyFill="1" applyBorder="1" applyAlignment="1">
      <alignment horizontal="left" vertical="center" wrapText="1" readingOrder="1"/>
    </xf>
    <xf numFmtId="0" fontId="2" fillId="0" borderId="14" xfId="0" applyFont="1" applyBorder="1" applyAlignment="1">
      <alignment horizontal="left" vertical="center" wrapText="1" readingOrder="1"/>
    </xf>
    <xf numFmtId="0" fontId="4" fillId="0" borderId="14" xfId="0" applyFont="1" applyBorder="1" applyAlignment="1">
      <alignment vertical="center" wrapText="1" readingOrder="1"/>
    </xf>
    <xf numFmtId="3" fontId="64" fillId="0" borderId="0" xfId="2" applyNumberFormat="1" applyFont="1" applyAlignment="1">
      <alignment horizontal="right"/>
    </xf>
    <xf numFmtId="3" fontId="64" fillId="0" borderId="0" xfId="7" applyNumberFormat="1" applyFont="1" applyAlignment="1">
      <alignment horizontal="right"/>
    </xf>
    <xf numFmtId="9" fontId="64" fillId="0" borderId="0" xfId="7" applyNumberFormat="1" applyFont="1" applyAlignment="1">
      <alignment horizontal="right"/>
    </xf>
    <xf numFmtId="0" fontId="64" fillId="0" borderId="0" xfId="7" applyFont="1" applyAlignment="1">
      <alignment horizontal="right"/>
    </xf>
    <xf numFmtId="0" fontId="64" fillId="0" borderId="0" xfId="7" applyFont="1"/>
    <xf numFmtId="0" fontId="64" fillId="0" borderId="0" xfId="7" applyFont="1" applyAlignment="1"/>
    <xf numFmtId="0" fontId="64" fillId="0" borderId="0" xfId="7" applyFont="1" applyAlignment="1">
      <alignment horizontal="left"/>
    </xf>
    <xf numFmtId="44" fontId="64" fillId="6" borderId="0" xfId="0" applyNumberFormat="1" applyFont="1" applyFill="1" applyBorder="1" applyAlignment="1">
      <alignment horizontal="left"/>
    </xf>
    <xf numFmtId="3" fontId="67" fillId="6" borderId="0" xfId="0" applyNumberFormat="1" applyFont="1" applyFill="1" applyBorder="1" applyAlignment="1"/>
    <xf numFmtId="0" fontId="67" fillId="6" borderId="0" xfId="0" applyFont="1" applyFill="1" applyBorder="1" applyAlignment="1"/>
    <xf numFmtId="10" fontId="67" fillId="6" borderId="0" xfId="0" applyNumberFormat="1" applyFont="1" applyFill="1" applyBorder="1" applyAlignment="1"/>
    <xf numFmtId="10" fontId="67" fillId="6" borderId="0" xfId="0" applyNumberFormat="1" applyFont="1" applyFill="1" applyBorder="1" applyAlignment="1">
      <alignment horizontal="right"/>
    </xf>
    <xf numFmtId="44" fontId="64" fillId="28" borderId="0" xfId="0" applyNumberFormat="1" applyFont="1" applyFill="1" applyBorder="1" applyAlignment="1">
      <alignment horizontal="left"/>
    </xf>
    <xf numFmtId="0" fontId="67" fillId="6" borderId="0" xfId="0" applyFont="1" applyFill="1" applyAlignment="1"/>
    <xf numFmtId="0" fontId="2" fillId="0" borderId="0" xfId="7" applyFont="1" applyAlignment="1">
      <alignment horizontal="right"/>
    </xf>
    <xf numFmtId="0" fontId="4" fillId="0" borderId="0" xfId="7" applyFont="1" applyFill="1" applyBorder="1" applyAlignment="1">
      <alignment horizontal="right" vertical="center"/>
    </xf>
    <xf numFmtId="167" fontId="4" fillId="30" borderId="26" xfId="2" applyNumberFormat="1" applyFont="1" applyFill="1" applyBorder="1" applyAlignment="1">
      <alignment horizontal="right"/>
    </xf>
    <xf numFmtId="10" fontId="4" fillId="30" borderId="26" xfId="2" applyNumberFormat="1" applyFont="1" applyFill="1" applyBorder="1" applyAlignment="1">
      <alignment horizontal="center"/>
    </xf>
    <xf numFmtId="10" fontId="4" fillId="30" borderId="27" xfId="2" applyNumberFormat="1" applyFont="1" applyFill="1" applyBorder="1" applyAlignment="1">
      <alignment horizontal="center"/>
    </xf>
    <xf numFmtId="0" fontId="2" fillId="6" borderId="0" xfId="2" applyNumberFormat="1" applyFont="1" applyFill="1" applyBorder="1" applyAlignment="1">
      <alignment horizontal="right"/>
    </xf>
    <xf numFmtId="0" fontId="2" fillId="6" borderId="0" xfId="2" applyNumberFormat="1" applyFont="1" applyFill="1" applyBorder="1" applyAlignment="1">
      <alignment horizontal="center"/>
    </xf>
    <xf numFmtId="167" fontId="4" fillId="32" borderId="26" xfId="2" applyNumberFormat="1" applyFont="1" applyFill="1" applyBorder="1" applyAlignment="1">
      <alignment horizontal="right"/>
    </xf>
    <xf numFmtId="10" fontId="4" fillId="32" borderId="26" xfId="2" applyNumberFormat="1" applyFont="1" applyFill="1" applyBorder="1" applyAlignment="1">
      <alignment horizontal="center"/>
    </xf>
    <xf numFmtId="10" fontId="4" fillId="32" borderId="27" xfId="2" applyNumberFormat="1" applyFont="1" applyFill="1" applyBorder="1" applyAlignment="1">
      <alignment horizontal="center"/>
    </xf>
    <xf numFmtId="0" fontId="30" fillId="28" borderId="16" xfId="0" applyFont="1" applyFill="1" applyBorder="1" applyAlignment="1">
      <alignment horizontal="left" vertical="center"/>
    </xf>
    <xf numFmtId="0" fontId="30" fillId="28" borderId="16" xfId="0" applyFont="1" applyFill="1" applyBorder="1" applyAlignment="1">
      <alignment horizontal="right" vertical="center"/>
    </xf>
    <xf numFmtId="0" fontId="30" fillId="28" borderId="0" xfId="0" applyFont="1" applyFill="1" applyBorder="1" applyAlignment="1">
      <alignment horizontal="left" vertical="center"/>
    </xf>
    <xf numFmtId="0" fontId="30" fillId="28" borderId="0" xfId="0" applyFont="1" applyFill="1" applyBorder="1" applyAlignment="1">
      <alignment horizontal="right" vertical="center"/>
    </xf>
    <xf numFmtId="0" fontId="30" fillId="28" borderId="0" xfId="0" applyFont="1" applyFill="1" applyBorder="1" applyAlignment="1">
      <alignment horizontal="center" vertical="center"/>
    </xf>
    <xf numFmtId="0" fontId="4" fillId="6" borderId="0" xfId="0" applyFont="1" applyFill="1" applyBorder="1" applyAlignment="1">
      <alignment horizontal="center" vertical="center"/>
    </xf>
    <xf numFmtId="0" fontId="4" fillId="29" borderId="25" xfId="0" applyFont="1" applyFill="1" applyBorder="1" applyAlignment="1">
      <alignment horizontal="left"/>
    </xf>
    <xf numFmtId="0" fontId="2" fillId="6" borderId="28" xfId="0" applyFont="1" applyFill="1" applyBorder="1" applyAlignment="1">
      <alignment horizontal="left" vertical="center"/>
    </xf>
    <xf numFmtId="3" fontId="2" fillId="6" borderId="29" xfId="0" applyNumberFormat="1" applyFont="1" applyFill="1" applyBorder="1" applyAlignment="1">
      <alignment horizontal="right"/>
    </xf>
    <xf numFmtId="171" fontId="2" fillId="6" borderId="30" xfId="0" applyNumberFormat="1" applyFont="1" applyFill="1" applyBorder="1" applyAlignment="1">
      <alignment horizontal="center"/>
    </xf>
    <xf numFmtId="172" fontId="2" fillId="6" borderId="31" xfId="0" applyNumberFormat="1" applyFont="1" applyFill="1" applyBorder="1" applyAlignment="1">
      <alignment horizontal="center"/>
    </xf>
    <xf numFmtId="3" fontId="2" fillId="7" borderId="29" xfId="0" applyNumberFormat="1" applyFont="1" applyFill="1" applyBorder="1" applyAlignment="1">
      <alignment horizontal="right"/>
    </xf>
    <xf numFmtId="171" fontId="2" fillId="7" borderId="32" xfId="0" applyNumberFormat="1" applyFont="1" applyFill="1" applyBorder="1" applyAlignment="1">
      <alignment horizontal="center"/>
    </xf>
    <xf numFmtId="0" fontId="2" fillId="6" borderId="33" xfId="0" applyFont="1" applyFill="1" applyBorder="1" applyAlignment="1">
      <alignment horizontal="left" vertical="center"/>
    </xf>
    <xf numFmtId="3" fontId="2" fillId="6" borderId="3" xfId="0" applyNumberFormat="1" applyFont="1" applyFill="1" applyBorder="1" applyAlignment="1">
      <alignment horizontal="right"/>
    </xf>
    <xf numFmtId="171" fontId="2" fillId="6" borderId="4" xfId="0" applyNumberFormat="1" applyFont="1" applyFill="1" applyBorder="1" applyAlignment="1">
      <alignment horizontal="center"/>
    </xf>
    <xf numFmtId="172" fontId="2" fillId="6" borderId="0" xfId="0" applyNumberFormat="1" applyFont="1" applyFill="1" applyBorder="1" applyAlignment="1">
      <alignment horizontal="center"/>
    </xf>
    <xf numFmtId="3" fontId="2" fillId="7" borderId="3" xfId="0" applyNumberFormat="1" applyFont="1" applyFill="1" applyBorder="1" applyAlignment="1">
      <alignment horizontal="right"/>
    </xf>
    <xf numFmtId="171" fontId="2" fillId="7" borderId="34" xfId="0" applyNumberFormat="1" applyFont="1" applyFill="1" applyBorder="1" applyAlignment="1">
      <alignment horizontal="center"/>
    </xf>
    <xf numFmtId="0" fontId="4" fillId="6" borderId="35" xfId="0" applyFont="1" applyFill="1" applyBorder="1" applyAlignment="1">
      <alignment horizontal="right" vertical="center"/>
    </xf>
    <xf numFmtId="3" fontId="4" fillId="6" borderId="36" xfId="0" applyNumberFormat="1" applyFont="1" applyFill="1" applyBorder="1" applyAlignment="1">
      <alignment horizontal="right"/>
    </xf>
    <xf numFmtId="172" fontId="4" fillId="6" borderId="37" xfId="0" applyNumberFormat="1" applyFont="1" applyFill="1" applyBorder="1" applyAlignment="1">
      <alignment horizontal="center"/>
    </xf>
    <xf numFmtId="172" fontId="4" fillId="6" borderId="16" xfId="0" applyNumberFormat="1" applyFont="1" applyFill="1" applyBorder="1" applyAlignment="1">
      <alignment horizontal="center"/>
    </xf>
    <xf numFmtId="3" fontId="4" fillId="7" borderId="36" xfId="0" applyNumberFormat="1" applyFont="1" applyFill="1" applyBorder="1" applyAlignment="1">
      <alignment horizontal="right"/>
    </xf>
    <xf numFmtId="172" fontId="4" fillId="7" borderId="38" xfId="0" applyNumberFormat="1" applyFont="1" applyFill="1" applyBorder="1" applyAlignment="1">
      <alignment horizontal="center"/>
    </xf>
    <xf numFmtId="0" fontId="2" fillId="6" borderId="0" xfId="0" applyFont="1" applyFill="1" applyBorder="1" applyAlignment="1"/>
    <xf numFmtId="0" fontId="2" fillId="6" borderId="0" xfId="0" applyFont="1" applyFill="1" applyBorder="1" applyAlignment="1">
      <alignment horizontal="center"/>
    </xf>
    <xf numFmtId="3" fontId="2" fillId="6" borderId="0" xfId="0" applyNumberFormat="1" applyFont="1" applyFill="1" applyBorder="1" applyAlignment="1">
      <alignment horizontal="right"/>
    </xf>
    <xf numFmtId="172" fontId="2" fillId="6" borderId="4" xfId="0" applyNumberFormat="1" applyFont="1" applyFill="1" applyBorder="1" applyAlignment="1">
      <alignment horizontal="center"/>
    </xf>
    <xf numFmtId="3" fontId="2" fillId="7" borderId="0" xfId="0" applyNumberFormat="1" applyFont="1" applyFill="1" applyBorder="1" applyAlignment="1">
      <alignment horizontal="right"/>
    </xf>
    <xf numFmtId="3" fontId="4" fillId="6" borderId="16" xfId="0" applyNumberFormat="1" applyFont="1" applyFill="1" applyBorder="1" applyAlignment="1">
      <alignment horizontal="right"/>
    </xf>
    <xf numFmtId="3" fontId="4" fillId="7" borderId="16" xfId="0" applyNumberFormat="1" applyFont="1" applyFill="1" applyBorder="1" applyAlignment="1">
      <alignment horizontal="right"/>
    </xf>
    <xf numFmtId="0" fontId="4" fillId="6" borderId="0" xfId="0" applyFont="1" applyFill="1" applyBorder="1" applyAlignment="1">
      <alignment horizontal="right" vertical="center"/>
    </xf>
    <xf numFmtId="0" fontId="4" fillId="6" borderId="0" xfId="0" applyFont="1" applyFill="1" applyBorder="1" applyAlignment="1">
      <alignment horizontal="right"/>
    </xf>
    <xf numFmtId="0" fontId="4" fillId="6" borderId="0" xfId="0" applyFont="1" applyFill="1" applyBorder="1" applyAlignment="1">
      <alignment horizontal="center"/>
    </xf>
    <xf numFmtId="0" fontId="30" fillId="6" borderId="16" xfId="0" applyFont="1" applyFill="1" applyBorder="1" applyAlignment="1">
      <alignment horizontal="left" vertical="center"/>
    </xf>
    <xf numFmtId="0" fontId="30" fillId="6" borderId="16" xfId="0" applyFont="1" applyFill="1" applyBorder="1" applyAlignment="1">
      <alignment horizontal="right" vertical="center"/>
    </xf>
    <xf numFmtId="0" fontId="2" fillId="6" borderId="16" xfId="0" applyFont="1" applyFill="1" applyBorder="1" applyAlignment="1">
      <alignment horizontal="center"/>
    </xf>
    <xf numFmtId="0" fontId="2" fillId="6" borderId="0" xfId="0" applyFont="1" applyFill="1" applyBorder="1" applyAlignment="1">
      <alignment horizontal="center" vertical="center"/>
    </xf>
    <xf numFmtId="0" fontId="2" fillId="6" borderId="0" xfId="0" applyFont="1" applyFill="1" applyBorder="1" applyAlignment="1">
      <alignment horizontal="right" vertical="center"/>
    </xf>
    <xf numFmtId="0" fontId="30" fillId="28" borderId="16" xfId="0" applyFont="1" applyFill="1" applyBorder="1" applyAlignment="1">
      <alignment vertical="center"/>
    </xf>
    <xf numFmtId="0" fontId="2" fillId="6" borderId="16" xfId="0" applyFont="1" applyFill="1" applyBorder="1" applyAlignment="1"/>
    <xf numFmtId="3" fontId="4" fillId="6" borderId="0" xfId="0" applyNumberFormat="1" applyFont="1" applyFill="1" applyBorder="1" applyAlignment="1">
      <alignment horizontal="right"/>
    </xf>
    <xf numFmtId="172" fontId="4" fillId="6" borderId="0" xfId="0" applyNumberFormat="1" applyFont="1" applyFill="1" applyBorder="1" applyAlignment="1">
      <alignment horizontal="center"/>
    </xf>
    <xf numFmtId="3" fontId="4" fillId="10" borderId="0" xfId="0" applyNumberFormat="1" applyFont="1" applyFill="1" applyBorder="1" applyAlignment="1">
      <alignment horizontal="right"/>
    </xf>
    <xf numFmtId="172" fontId="4" fillId="10" borderId="0" xfId="0" applyNumberFormat="1" applyFont="1" applyFill="1" applyBorder="1" applyAlignment="1">
      <alignment horizontal="center"/>
    </xf>
    <xf numFmtId="0" fontId="2" fillId="6" borderId="16" xfId="0" applyFont="1" applyFill="1" applyBorder="1" applyAlignment="1">
      <alignment horizontal="left"/>
    </xf>
    <xf numFmtId="0" fontId="4" fillId="6" borderId="0" xfId="0" applyFont="1" applyFill="1" applyBorder="1" applyAlignment="1"/>
    <xf numFmtId="0" fontId="2" fillId="6" borderId="39" xfId="0" applyFont="1" applyFill="1" applyBorder="1" applyAlignment="1">
      <alignment horizontal="left" vertical="center"/>
    </xf>
    <xf numFmtId="172" fontId="2" fillId="6" borderId="30" xfId="0" applyNumberFormat="1" applyFont="1" applyFill="1" applyBorder="1" applyAlignment="1">
      <alignment horizontal="center"/>
    </xf>
    <xf numFmtId="10" fontId="2" fillId="6" borderId="4" xfId="0" applyNumberFormat="1" applyFont="1" applyFill="1" applyBorder="1" applyAlignment="1">
      <alignment horizontal="center"/>
    </xf>
    <xf numFmtId="10" fontId="2" fillId="7" borderId="34" xfId="0" applyNumberFormat="1" applyFont="1" applyFill="1" applyBorder="1" applyAlignment="1">
      <alignment horizontal="center"/>
    </xf>
    <xf numFmtId="10" fontId="4" fillId="6" borderId="37" xfId="0" applyNumberFormat="1" applyFont="1" applyFill="1" applyBorder="1" applyAlignment="1">
      <alignment horizontal="center"/>
    </xf>
    <xf numFmtId="10" fontId="4" fillId="7" borderId="38" xfId="0" applyNumberFormat="1" applyFont="1" applyFill="1" applyBorder="1" applyAlignment="1">
      <alignment horizontal="center"/>
    </xf>
    <xf numFmtId="171" fontId="4" fillId="6" borderId="37" xfId="0" applyNumberFormat="1" applyFont="1" applyFill="1" applyBorder="1" applyAlignment="1">
      <alignment horizontal="center"/>
    </xf>
    <xf numFmtId="171" fontId="4" fillId="7" borderId="38" xfId="0" applyNumberFormat="1" applyFont="1" applyFill="1" applyBorder="1" applyAlignment="1">
      <alignment horizontal="center"/>
    </xf>
    <xf numFmtId="164" fontId="30" fillId="28" borderId="0" xfId="11" applyNumberFormat="1" applyFont="1" applyFill="1" applyBorder="1" applyAlignment="1">
      <alignment horizontal="right" vertical="center"/>
    </xf>
    <xf numFmtId="0" fontId="2" fillId="6" borderId="40" xfId="0" applyFont="1" applyFill="1" applyBorder="1" applyAlignment="1">
      <alignment horizontal="left" vertical="center"/>
    </xf>
    <xf numFmtId="0" fontId="30" fillId="31" borderId="16" xfId="0" applyFont="1" applyFill="1" applyBorder="1" applyAlignment="1">
      <alignment horizontal="left" vertical="center"/>
    </xf>
    <xf numFmtId="0" fontId="30" fillId="31" borderId="16" xfId="0" applyFont="1" applyFill="1" applyBorder="1" applyAlignment="1">
      <alignment horizontal="right" vertical="center"/>
    </xf>
    <xf numFmtId="0" fontId="2" fillId="6" borderId="0" xfId="0" applyFont="1" applyFill="1" applyBorder="1" applyAlignment="1">
      <alignment horizontal="right"/>
    </xf>
    <xf numFmtId="0" fontId="4" fillId="2" borderId="25" xfId="0" applyFont="1" applyFill="1" applyBorder="1" applyAlignment="1">
      <alignment horizontal="left"/>
    </xf>
    <xf numFmtId="10" fontId="2" fillId="6" borderId="0" xfId="0" applyNumberFormat="1" applyFont="1" applyFill="1" applyBorder="1" applyAlignment="1">
      <alignment horizontal="center"/>
    </xf>
    <xf numFmtId="0" fontId="2" fillId="6" borderId="41" xfId="0" applyFont="1" applyFill="1" applyBorder="1" applyAlignment="1">
      <alignment horizontal="left" vertical="center"/>
    </xf>
    <xf numFmtId="3" fontId="2" fillId="6" borderId="16" xfId="0" applyNumberFormat="1" applyFont="1" applyFill="1" applyBorder="1" applyAlignment="1">
      <alignment horizontal="right"/>
    </xf>
    <xf numFmtId="10" fontId="2" fillId="6" borderId="16" xfId="0" applyNumberFormat="1" applyFont="1" applyFill="1" applyBorder="1" applyAlignment="1">
      <alignment horizontal="center"/>
    </xf>
    <xf numFmtId="3" fontId="2" fillId="6" borderId="36" xfId="0" applyNumberFormat="1" applyFont="1" applyFill="1" applyBorder="1" applyAlignment="1">
      <alignment horizontal="right"/>
    </xf>
    <xf numFmtId="10" fontId="2" fillId="6" borderId="37" xfId="0" applyNumberFormat="1" applyFont="1" applyFill="1" applyBorder="1" applyAlignment="1">
      <alignment horizontal="center"/>
    </xf>
    <xf numFmtId="3" fontId="2" fillId="7" borderId="16" xfId="0" applyNumberFormat="1" applyFont="1" applyFill="1" applyBorder="1" applyAlignment="1">
      <alignment horizontal="right"/>
    </xf>
    <xf numFmtId="10" fontId="2" fillId="7" borderId="38" xfId="0" applyNumberFormat="1" applyFont="1" applyFill="1" applyBorder="1" applyAlignment="1">
      <alignment horizontal="center"/>
    </xf>
    <xf numFmtId="0" fontId="2" fillId="6" borderId="0" xfId="0" applyFont="1" applyFill="1" applyBorder="1" applyAlignment="1">
      <alignment horizontal="left" vertical="center"/>
    </xf>
    <xf numFmtId="0" fontId="2" fillId="6" borderId="40" xfId="0" applyFont="1" applyFill="1" applyBorder="1"/>
    <xf numFmtId="0" fontId="6" fillId="0" borderId="0" xfId="7" applyFont="1"/>
    <xf numFmtId="3" fontId="69" fillId="6" borderId="0" xfId="18" applyNumberFormat="1" applyFont="1" applyFill="1" applyAlignment="1">
      <alignment horizontal="right" indent="4"/>
    </xf>
    <xf numFmtId="165" fontId="69" fillId="6" borderId="0" xfId="18" applyNumberFormat="1" applyFont="1" applyFill="1" applyAlignment="1" applyProtection="1">
      <alignment horizontal="right" indent="4"/>
      <protection locked="0"/>
    </xf>
    <xf numFmtId="3" fontId="69" fillId="6" borderId="0" xfId="18" applyNumberFormat="1" applyFont="1" applyFill="1" applyAlignment="1" applyProtection="1">
      <alignment horizontal="right" indent="6"/>
      <protection locked="0"/>
    </xf>
    <xf numFmtId="9" fontId="69" fillId="6" borderId="0" xfId="11" applyFont="1" applyFill="1" applyAlignment="1" applyProtection="1">
      <alignment horizontal="center"/>
      <protection locked="0"/>
    </xf>
    <xf numFmtId="165" fontId="68" fillId="6" borderId="0" xfId="7" applyNumberFormat="1" applyFont="1" applyFill="1" applyAlignment="1">
      <alignment horizontal="right" indent="4"/>
    </xf>
    <xf numFmtId="0" fontId="24" fillId="13" borderId="16" xfId="18" applyNumberFormat="1" applyFont="1" applyFill="1" applyBorder="1" applyAlignment="1" applyProtection="1">
      <alignment horizontal="left"/>
      <protection locked="0"/>
    </xf>
    <xf numFmtId="0" fontId="24" fillId="13" borderId="16" xfId="18" applyNumberFormat="1" applyFont="1" applyFill="1" applyBorder="1" applyAlignment="1" applyProtection="1">
      <alignment horizontal="center" wrapText="1"/>
      <protection locked="0"/>
    </xf>
    <xf numFmtId="0" fontId="24" fillId="13" borderId="16" xfId="17" applyNumberFormat="1" applyFont="1" applyFill="1" applyBorder="1" applyAlignment="1" applyProtection="1">
      <alignment horizontal="center" wrapText="1"/>
      <protection locked="0"/>
    </xf>
    <xf numFmtId="9" fontId="70" fillId="6" borderId="0" xfId="15" applyFont="1" applyFill="1" applyAlignment="1" applyProtection="1">
      <alignment horizontal="center"/>
      <protection locked="0"/>
    </xf>
    <xf numFmtId="3" fontId="70" fillId="6" borderId="0" xfId="18" applyNumberFormat="1" applyFont="1" applyFill="1" applyAlignment="1">
      <alignment horizontal="center"/>
    </xf>
    <xf numFmtId="165" fontId="70" fillId="6" borderId="0" xfId="18" applyNumberFormat="1" applyFont="1" applyFill="1" applyAlignment="1" applyProtection="1">
      <alignment horizontal="center"/>
      <protection locked="0"/>
    </xf>
    <xf numFmtId="3" fontId="70" fillId="6" borderId="0" xfId="18" applyNumberFormat="1" applyFont="1" applyFill="1" applyAlignment="1" applyProtection="1">
      <alignment horizontal="center"/>
      <protection locked="0"/>
    </xf>
    <xf numFmtId="165" fontId="23" fillId="6" borderId="0" xfId="0" applyNumberFormat="1" applyFont="1" applyFill="1" applyAlignment="1">
      <alignment horizontal="center"/>
    </xf>
    <xf numFmtId="1" fontId="2" fillId="0" borderId="0" xfId="7" applyNumberFormat="1" applyFont="1" applyFill="1" applyAlignment="1"/>
    <xf numFmtId="3" fontId="2" fillId="0" borderId="0" xfId="2" applyNumberFormat="1" applyFont="1" applyProtection="1">
      <protection locked="0"/>
    </xf>
    <xf numFmtId="0" fontId="35" fillId="0" borderId="0" xfId="16" applyFont="1" applyBorder="1" applyProtection="1">
      <protection locked="0"/>
    </xf>
    <xf numFmtId="0" fontId="37" fillId="0" borderId="0" xfId="7" applyFont="1" applyAlignment="1">
      <alignment horizontal="left" vertical="center" readingOrder="1"/>
    </xf>
    <xf numFmtId="0" fontId="9" fillId="0" borderId="0" xfId="7" applyFont="1"/>
    <xf numFmtId="0" fontId="71" fillId="0" borderId="0" xfId="7" applyFont="1"/>
    <xf numFmtId="0" fontId="71" fillId="0" borderId="0" xfId="7" applyFont="1" applyAlignment="1">
      <alignment horizontal="center"/>
    </xf>
    <xf numFmtId="0" fontId="72" fillId="0" borderId="0" xfId="7" applyFont="1" applyFill="1" applyBorder="1"/>
    <xf numFmtId="3" fontId="9" fillId="0" borderId="0" xfId="7" applyNumberFormat="1" applyFont="1" applyFill="1"/>
    <xf numFmtId="170" fontId="9" fillId="0" borderId="0" xfId="7" applyNumberFormat="1" applyFont="1" applyFill="1" applyAlignment="1">
      <alignment horizontal="center"/>
    </xf>
    <xf numFmtId="0" fontId="9" fillId="0" borderId="0" xfId="7" applyFont="1" applyFill="1" applyAlignment="1">
      <alignment horizontal="center"/>
    </xf>
    <xf numFmtId="0" fontId="9" fillId="0" borderId="0" xfId="7" applyFont="1" applyFill="1"/>
    <xf numFmtId="0" fontId="71" fillId="0" borderId="0" xfId="7" applyFont="1" applyFill="1"/>
    <xf numFmtId="0" fontId="71" fillId="0" borderId="0" xfId="7" applyFont="1" applyFill="1" applyAlignment="1">
      <alignment horizontal="center"/>
    </xf>
    <xf numFmtId="9" fontId="61" fillId="26" borderId="7" xfId="11" applyFont="1" applyFill="1" applyBorder="1" applyAlignment="1">
      <alignment horizontal="right" indent="2"/>
    </xf>
    <xf numFmtId="3" fontId="2" fillId="10" borderId="0" xfId="0" applyNumberFormat="1" applyFont="1" applyFill="1" applyBorder="1" applyAlignment="1">
      <alignment horizontal="center" vertical="top"/>
    </xf>
    <xf numFmtId="3" fontId="2" fillId="10" borderId="0" xfId="16" applyNumberFormat="1" applyFont="1" applyFill="1" applyBorder="1" applyAlignment="1" applyProtection="1">
      <alignment horizontal="center"/>
      <protection locked="0"/>
    </xf>
    <xf numFmtId="3" fontId="2" fillId="10" borderId="8" xfId="0" applyNumberFormat="1" applyFont="1" applyFill="1" applyBorder="1" applyAlignment="1">
      <alignment horizontal="center"/>
    </xf>
    <xf numFmtId="0" fontId="6" fillId="0" borderId="0" xfId="8" applyAlignment="1">
      <alignment horizontal="center"/>
    </xf>
    <xf numFmtId="37" fontId="52" fillId="10" borderId="0" xfId="17" applyNumberFormat="1" applyFont="1" applyFill="1" applyBorder="1" applyAlignment="1">
      <alignment horizontal="center"/>
    </xf>
    <xf numFmtId="37" fontId="52" fillId="10" borderId="0" xfId="17" applyNumberFormat="1" applyFont="1" applyFill="1" applyBorder="1" applyAlignment="1">
      <alignment horizontal="center" vertical="top"/>
    </xf>
    <xf numFmtId="37" fontId="52" fillId="10" borderId="8" xfId="17" applyNumberFormat="1" applyFont="1" applyFill="1" applyBorder="1" applyAlignment="1">
      <alignment horizontal="center" vertical="top"/>
    </xf>
    <xf numFmtId="0" fontId="23" fillId="6" borderId="0" xfId="0" applyFont="1" applyFill="1" applyAlignment="1">
      <alignment horizontal="left"/>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2" borderId="10" xfId="1" applyFont="1" applyFill="1" applyBorder="1" applyAlignment="1">
      <alignment horizontal="center" wrapText="1"/>
    </xf>
    <xf numFmtId="0" fontId="0" fillId="0" borderId="13" xfId="0" applyBorder="1" applyAlignment="1">
      <alignment wrapText="1"/>
    </xf>
    <xf numFmtId="0" fontId="2" fillId="2" borderId="9" xfId="1" applyFont="1" applyFill="1" applyBorder="1" applyAlignment="1">
      <alignment horizontal="center" wrapText="1"/>
    </xf>
    <xf numFmtId="0" fontId="2" fillId="2" borderId="11" xfId="1" applyFont="1" applyFill="1" applyBorder="1" applyAlignment="1">
      <alignment horizontal="center" wrapText="1"/>
    </xf>
    <xf numFmtId="0" fontId="2" fillId="2" borderId="12" xfId="1" applyFont="1" applyFill="1" applyBorder="1" applyAlignment="1">
      <alignment horizontal="center" wrapText="1"/>
    </xf>
    <xf numFmtId="0" fontId="4" fillId="8" borderId="10" xfId="1" applyFont="1" applyFill="1" applyBorder="1" applyAlignment="1">
      <alignment horizontal="center" wrapText="1"/>
    </xf>
    <xf numFmtId="0" fontId="13" fillId="0" borderId="0" xfId="7" applyFont="1" applyBorder="1" applyAlignment="1">
      <alignment horizontal="left" wrapText="1"/>
    </xf>
    <xf numFmtId="0" fontId="4" fillId="5" borderId="10" xfId="7" applyFont="1" applyFill="1" applyBorder="1" applyAlignment="1">
      <alignment horizontal="center"/>
    </xf>
    <xf numFmtId="0" fontId="6" fillId="0" borderId="13" xfId="7" applyBorder="1" applyAlignment="1"/>
    <xf numFmtId="0" fontId="2" fillId="5" borderId="9" xfId="7" applyFont="1" applyFill="1" applyBorder="1" applyAlignment="1">
      <alignment horizontal="center" vertical="center"/>
    </xf>
    <xf numFmtId="0" fontId="2" fillId="5" borderId="12" xfId="7" applyFont="1" applyFill="1" applyBorder="1" applyAlignment="1">
      <alignment horizontal="center" vertical="center"/>
    </xf>
    <xf numFmtId="9" fontId="4" fillId="5" borderId="10" xfId="7" applyNumberFormat="1" applyFont="1" applyFill="1" applyBorder="1" applyAlignment="1">
      <alignment horizontal="center" wrapText="1"/>
    </xf>
    <xf numFmtId="0" fontId="6" fillId="0" borderId="13" xfId="7" applyBorder="1"/>
    <xf numFmtId="0" fontId="2" fillId="5" borderId="9" xfId="7" applyNumberFormat="1" applyFont="1" applyFill="1" applyBorder="1" applyAlignment="1">
      <alignment horizontal="center" vertical="center" wrapText="1"/>
    </xf>
    <xf numFmtId="0" fontId="2" fillId="5" borderId="11" xfId="7" applyNumberFormat="1" applyFont="1" applyFill="1" applyBorder="1" applyAlignment="1">
      <alignment horizontal="center" vertical="center" wrapText="1"/>
    </xf>
    <xf numFmtId="0" fontId="2" fillId="5" borderId="12" xfId="7" applyNumberFormat="1" applyFont="1" applyFill="1" applyBorder="1" applyAlignment="1">
      <alignment horizontal="center" vertical="center" wrapText="1"/>
    </xf>
    <xf numFmtId="0" fontId="2" fillId="5" borderId="9" xfId="7" applyFont="1" applyFill="1" applyBorder="1" applyAlignment="1">
      <alignment horizontal="center"/>
    </xf>
    <xf numFmtId="0" fontId="2" fillId="5" borderId="11" xfId="7" applyFont="1" applyFill="1" applyBorder="1" applyAlignment="1">
      <alignment horizontal="center"/>
    </xf>
    <xf numFmtId="0" fontId="6" fillId="0" borderId="12" xfId="7" applyFont="1" applyBorder="1" applyAlignment="1">
      <alignment horizontal="center"/>
    </xf>
    <xf numFmtId="0" fontId="6" fillId="0" borderId="12" xfId="7" applyBorder="1" applyAlignment="1">
      <alignment horizontal="center"/>
    </xf>
    <xf numFmtId="0" fontId="4" fillId="5" borderId="6" xfId="7" applyFont="1" applyFill="1" applyBorder="1" applyAlignment="1">
      <alignment horizontal="right"/>
    </xf>
    <xf numFmtId="0" fontId="6" fillId="0" borderId="8" xfId="7" applyBorder="1" applyAlignment="1">
      <alignment horizontal="right"/>
    </xf>
    <xf numFmtId="0" fontId="4" fillId="5" borderId="8" xfId="7" applyFont="1" applyFill="1" applyBorder="1" applyAlignment="1">
      <alignment horizontal="center"/>
    </xf>
    <xf numFmtId="0" fontId="6" fillId="0" borderId="7" xfId="7" applyBorder="1" applyAlignment="1">
      <alignment horizontal="center"/>
    </xf>
    <xf numFmtId="0" fontId="24" fillId="5" borderId="10" xfId="0" applyFont="1" applyFill="1" applyBorder="1" applyAlignment="1">
      <alignment horizontal="left"/>
    </xf>
    <xf numFmtId="0" fontId="24" fillId="5" borderId="13" xfId="0" applyFont="1" applyFill="1" applyBorder="1" applyAlignment="1">
      <alignment horizontal="left"/>
    </xf>
    <xf numFmtId="0" fontId="23" fillId="5" borderId="11" xfId="0" applyFont="1" applyFill="1" applyBorder="1" applyAlignment="1">
      <alignment horizontal="center"/>
    </xf>
    <xf numFmtId="0" fontId="23" fillId="5" borderId="12" xfId="0" applyFont="1" applyFill="1" applyBorder="1" applyAlignment="1">
      <alignment horizontal="center"/>
    </xf>
    <xf numFmtId="0" fontId="23" fillId="5" borderId="9" xfId="0" applyFont="1" applyFill="1" applyBorder="1" applyAlignment="1">
      <alignment horizontal="center"/>
    </xf>
    <xf numFmtId="0" fontId="13" fillId="5" borderId="9" xfId="7" applyFont="1" applyFill="1" applyBorder="1" applyAlignment="1">
      <alignment horizontal="center"/>
    </xf>
    <xf numFmtId="0" fontId="13" fillId="5" borderId="12" xfId="7" applyFont="1" applyFill="1" applyBorder="1" applyAlignment="1">
      <alignment horizontal="center"/>
    </xf>
    <xf numFmtId="9" fontId="33" fillId="7" borderId="2" xfId="0" applyNumberFormat="1" applyFont="1" applyFill="1" applyBorder="1" applyAlignment="1">
      <alignment horizontal="center"/>
    </xf>
    <xf numFmtId="0" fontId="6" fillId="0" borderId="7" xfId="0" applyFont="1" applyBorder="1" applyAlignment="1">
      <alignment horizontal="center"/>
    </xf>
    <xf numFmtId="0" fontId="4" fillId="5" borderId="10" xfId="0" applyFont="1" applyFill="1" applyBorder="1" applyAlignment="1">
      <alignment wrapText="1"/>
    </xf>
    <xf numFmtId="0" fontId="6" fillId="5" borderId="13" xfId="0" applyFont="1" applyFill="1" applyBorder="1" applyAlignment="1">
      <alignment wrapText="1"/>
    </xf>
    <xf numFmtId="0" fontId="2" fillId="5" borderId="9" xfId="0" applyFont="1" applyFill="1" applyBorder="1" applyAlignment="1">
      <alignment horizontal="center"/>
    </xf>
    <xf numFmtId="0" fontId="2" fillId="5" borderId="12" xfId="0" applyFont="1" applyFill="1" applyBorder="1" applyAlignment="1">
      <alignment horizontal="center"/>
    </xf>
    <xf numFmtId="0" fontId="2" fillId="6" borderId="10" xfId="0" applyFont="1" applyFill="1" applyBorder="1" applyAlignment="1">
      <alignment vertical="center" wrapText="1"/>
    </xf>
    <xf numFmtId="0" fontId="6" fillId="0" borderId="13" xfId="0" applyFont="1" applyBorder="1" applyAlignment="1">
      <alignment vertical="center" wrapText="1"/>
    </xf>
    <xf numFmtId="3" fontId="2" fillId="6" borderId="1" xfId="0" applyNumberFormat="1" applyFont="1" applyFill="1" applyBorder="1" applyAlignment="1">
      <alignment horizontal="right" vertical="center" indent="2" readingOrder="1"/>
    </xf>
    <xf numFmtId="3" fontId="2" fillId="6" borderId="6" xfId="0" applyNumberFormat="1" applyFont="1" applyFill="1" applyBorder="1" applyAlignment="1">
      <alignment horizontal="right" vertical="center" indent="2" readingOrder="1"/>
    </xf>
    <xf numFmtId="9" fontId="33" fillId="6" borderId="2" xfId="0" applyNumberFormat="1" applyFont="1" applyFill="1" applyBorder="1" applyAlignment="1">
      <alignment horizontal="center" vertical="center"/>
    </xf>
    <xf numFmtId="9" fontId="33" fillId="6" borderId="7" xfId="0" applyNumberFormat="1" applyFont="1" applyFill="1" applyBorder="1" applyAlignment="1">
      <alignment horizontal="center" vertical="center"/>
    </xf>
    <xf numFmtId="0" fontId="6" fillId="0" borderId="6" xfId="0" applyFont="1" applyBorder="1" applyAlignment="1">
      <alignment horizontal="right" indent="2"/>
    </xf>
    <xf numFmtId="3" fontId="2" fillId="7" borderId="1" xfId="0" applyNumberFormat="1" applyFont="1" applyFill="1" applyBorder="1" applyAlignment="1">
      <alignment horizontal="right" vertical="center" indent="2" readingOrder="1"/>
    </xf>
    <xf numFmtId="0" fontId="6" fillId="0" borderId="6" xfId="0" applyFont="1" applyBorder="1" applyAlignment="1">
      <alignment horizontal="right"/>
    </xf>
    <xf numFmtId="0" fontId="2" fillId="0" borderId="0" xfId="7" applyFont="1" applyAlignment="1">
      <alignment horizontal="left"/>
    </xf>
    <xf numFmtId="0" fontId="4" fillId="16" borderId="1" xfId="0" applyFont="1" applyFill="1" applyBorder="1" applyAlignment="1">
      <alignment vertical="center" wrapText="1"/>
    </xf>
    <xf numFmtId="0" fontId="0" fillId="16" borderId="6" xfId="0" applyFill="1" applyBorder="1" applyAlignment="1">
      <alignment vertical="center" wrapText="1"/>
    </xf>
    <xf numFmtId="3" fontId="2" fillId="16" borderId="9" xfId="0" applyNumberFormat="1" applyFont="1" applyFill="1" applyBorder="1" applyAlignment="1">
      <alignment horizontal="center"/>
    </xf>
    <xf numFmtId="0" fontId="6" fillId="16" borderId="12" xfId="0" applyFont="1" applyFill="1" applyBorder="1" applyAlignment="1">
      <alignment horizontal="center"/>
    </xf>
    <xf numFmtId="3" fontId="2" fillId="16" borderId="11" xfId="0" applyNumberFormat="1" applyFont="1" applyFill="1" applyBorder="1" applyAlignment="1">
      <alignment horizontal="center"/>
    </xf>
    <xf numFmtId="0" fontId="4" fillId="17" borderId="10" xfId="0" applyFont="1" applyFill="1" applyBorder="1" applyAlignment="1">
      <alignment wrapText="1"/>
    </xf>
    <xf numFmtId="0" fontId="6" fillId="17" borderId="13" xfId="0" applyFont="1" applyFill="1" applyBorder="1" applyAlignment="1">
      <alignment wrapText="1"/>
    </xf>
    <xf numFmtId="0" fontId="2" fillId="17" borderId="9" xfId="0" applyFont="1" applyFill="1" applyBorder="1" applyAlignment="1">
      <alignment horizontal="center"/>
    </xf>
    <xf numFmtId="0" fontId="2" fillId="17" borderId="12" xfId="0" applyFont="1" applyFill="1" applyBorder="1" applyAlignment="1">
      <alignment horizontal="center"/>
    </xf>
    <xf numFmtId="0" fontId="2" fillId="10" borderId="10" xfId="0" applyFont="1" applyFill="1" applyBorder="1" applyAlignment="1">
      <alignment vertical="center" wrapText="1"/>
    </xf>
    <xf numFmtId="0" fontId="6" fillId="10" borderId="13" xfId="0" applyFont="1" applyFill="1" applyBorder="1" applyAlignment="1">
      <alignment vertical="center" wrapText="1"/>
    </xf>
    <xf numFmtId="3" fontId="2" fillId="10" borderId="1" xfId="0" applyNumberFormat="1" applyFont="1" applyFill="1" applyBorder="1" applyAlignment="1">
      <alignment horizontal="center" vertical="center" readingOrder="1"/>
    </xf>
    <xf numFmtId="3" fontId="2" fillId="10" borderId="6" xfId="0" applyNumberFormat="1" applyFont="1" applyFill="1" applyBorder="1" applyAlignment="1">
      <alignment horizontal="center" vertical="center" readingOrder="1"/>
    </xf>
    <xf numFmtId="3" fontId="2" fillId="18" borderId="1" xfId="0" applyNumberFormat="1" applyFont="1" applyFill="1" applyBorder="1" applyAlignment="1">
      <alignment horizontal="center" vertical="center" readingOrder="1"/>
    </xf>
    <xf numFmtId="3" fontId="2" fillId="18" borderId="6" xfId="0" applyNumberFormat="1" applyFont="1" applyFill="1" applyBorder="1" applyAlignment="1">
      <alignment horizontal="center" vertical="center" readingOrder="1"/>
    </xf>
    <xf numFmtId="3" fontId="4" fillId="2" borderId="16" xfId="7" applyNumberFormat="1" applyFont="1" applyFill="1" applyBorder="1" applyAlignment="1">
      <alignment horizontal="right" wrapText="1"/>
    </xf>
    <xf numFmtId="3" fontId="4" fillId="9" borderId="16" xfId="7" applyNumberFormat="1" applyFont="1" applyFill="1" applyBorder="1" applyAlignment="1">
      <alignment horizontal="right" wrapText="1"/>
    </xf>
    <xf numFmtId="0" fontId="6" fillId="9" borderId="16" xfId="7" applyFill="1" applyBorder="1" applyAlignment="1">
      <alignment horizontal="right" wrapText="1"/>
    </xf>
    <xf numFmtId="0" fontId="2" fillId="6" borderId="0" xfId="7" applyFont="1" applyFill="1" applyAlignment="1">
      <alignment horizontal="center" wrapText="1"/>
    </xf>
    <xf numFmtId="0" fontId="2" fillId="0" borderId="0" xfId="7" applyFont="1" applyFill="1" applyAlignment="1">
      <alignment horizontal="center"/>
    </xf>
    <xf numFmtId="0" fontId="2" fillId="0" borderId="0" xfId="7" applyFont="1" applyFill="1" applyAlignment="1">
      <alignment horizontal="center" wrapText="1"/>
    </xf>
    <xf numFmtId="0" fontId="21" fillId="0" borderId="0" xfId="0" applyFont="1" applyAlignment="1">
      <alignment horizontal="left" vertical="center" wrapText="1" readingOrder="1"/>
    </xf>
    <xf numFmtId="3" fontId="4" fillId="2" borderId="18" xfId="0" applyNumberFormat="1" applyFont="1" applyFill="1" applyBorder="1" applyAlignment="1">
      <alignment horizontal="center" wrapText="1"/>
    </xf>
    <xf numFmtId="0" fontId="4" fillId="2" borderId="20" xfId="7" applyFont="1" applyFill="1" applyBorder="1" applyAlignment="1">
      <alignment horizontal="center"/>
    </xf>
    <xf numFmtId="0" fontId="6" fillId="0" borderId="20" xfId="7" applyBorder="1" applyAlignment="1">
      <alignment horizontal="center"/>
    </xf>
    <xf numFmtId="0" fontId="21" fillId="0" borderId="0" xfId="0" applyFont="1" applyBorder="1" applyAlignment="1">
      <alignment horizontal="left" vertical="center" wrapText="1" readingOrder="1"/>
    </xf>
    <xf numFmtId="0" fontId="37" fillId="0" borderId="0" xfId="0" applyFont="1" applyAlignment="1">
      <alignment horizontal="left" vertical="center" wrapText="1" readingOrder="1"/>
    </xf>
    <xf numFmtId="0" fontId="24" fillId="25" borderId="10" xfId="0" applyFont="1" applyFill="1" applyBorder="1" applyAlignment="1">
      <alignment horizontal="left" wrapText="1"/>
    </xf>
    <xf numFmtId="0" fontId="24" fillId="25" borderId="13" xfId="0" applyFont="1" applyFill="1" applyBorder="1" applyAlignment="1">
      <alignment horizontal="left" wrapText="1"/>
    </xf>
    <xf numFmtId="0" fontId="23" fillId="25" borderId="9" xfId="0" applyFont="1" applyFill="1" applyBorder="1" applyAlignment="1">
      <alignment horizontal="center" wrapText="1"/>
    </xf>
    <xf numFmtId="0" fontId="23" fillId="25" borderId="12" xfId="0" applyFont="1" applyFill="1" applyBorder="1" applyAlignment="1">
      <alignment horizontal="center" wrapText="1"/>
    </xf>
    <xf numFmtId="44" fontId="65" fillId="8" borderId="0" xfId="0" applyNumberFormat="1" applyFont="1" applyFill="1" applyBorder="1" applyAlignment="1">
      <alignment horizontal="left"/>
    </xf>
    <xf numFmtId="44" fontId="65" fillId="8" borderId="16" xfId="0" applyNumberFormat="1" applyFont="1" applyFill="1" applyBorder="1" applyAlignment="1">
      <alignment horizontal="left"/>
    </xf>
    <xf numFmtId="3" fontId="65" fillId="8" borderId="0" xfId="2" applyNumberFormat="1" applyFont="1" applyFill="1" applyBorder="1" applyAlignment="1">
      <alignment horizontal="center"/>
    </xf>
    <xf numFmtId="0" fontId="65" fillId="8" borderId="16" xfId="0" applyFont="1" applyFill="1" applyBorder="1" applyAlignment="1">
      <alignment horizontal="center" wrapText="1"/>
    </xf>
  </cellXfs>
  <cellStyles count="19">
    <cellStyle name="Comma" xfId="17" builtinId="3"/>
    <cellStyle name="Comma 2" xfId="2"/>
    <cellStyle name="Comma 2 2" xfId="3"/>
    <cellStyle name="Comma 3" xfId="4"/>
    <cellStyle name="Comma 4" xfId="5"/>
    <cellStyle name="Currency 2" xfId="6"/>
    <cellStyle name="Normal" xfId="0" builtinId="0"/>
    <cellStyle name="Normal 2" xfId="7"/>
    <cellStyle name="Normal 2 2" xfId="8"/>
    <cellStyle name="Normal 3" xfId="9"/>
    <cellStyle name="Normal 4" xfId="10"/>
    <cellStyle name="Normal_Pag 17- MSA IDT 2007" xfId="16"/>
    <cellStyle name="Normal_Report" xfId="1"/>
    <cellStyle name="Normal_Sheet1" xfId="18"/>
    <cellStyle name="Percent" xfId="15" builtinId="5"/>
    <cellStyle name="Percent 2" xfId="11"/>
    <cellStyle name="Percent 2 2" xfId="12"/>
    <cellStyle name="Percent 3" xfId="13"/>
    <cellStyle name="Percent 4"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4744D"/>
      <rgbColor rgb="000000FF"/>
      <rgbColor rgb="00A68F7F"/>
      <rgbColor rgb="009F9E6E"/>
      <rgbColor rgb="00BFC3B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AAD90"/>
      <rgbColor rgb="00CCFFFF"/>
      <rgbColor rgb="00D3DDE6"/>
      <rgbColor rgb="00996239"/>
      <rgbColor rgb="0099CCFF"/>
      <rgbColor rgb="00957D57"/>
      <rgbColor rgb="00CC99FF"/>
      <rgbColor rgb="009F4C2E"/>
      <rgbColor rgb="003366FF"/>
      <rgbColor rgb="0033CCCC"/>
      <rgbColor rgb="0099CC00"/>
      <rgbColor rgb="009A3F22"/>
      <rgbColor rgb="00FF9900"/>
      <rgbColor rgb="00FF6600"/>
      <rgbColor rgb="00666699"/>
      <rgbColor rgb="00969696"/>
      <rgbColor rgb="00003366"/>
      <rgbColor rgb="00339966"/>
      <rgbColor rgb="00003300"/>
      <rgbColor rgb="00333300"/>
      <rgbColor rgb="00993300"/>
      <rgbColor rgb="009F9679"/>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828674</xdr:colOff>
      <xdr:row>2</xdr:row>
      <xdr:rowOff>152400</xdr:rowOff>
    </xdr:from>
    <xdr:to>
      <xdr:col>4</xdr:col>
      <xdr:colOff>962025</xdr:colOff>
      <xdr:row>2</xdr:row>
      <xdr:rowOff>314325</xdr:rowOff>
    </xdr:to>
    <xdr:sp macro="" textlink="">
      <xdr:nvSpPr>
        <xdr:cNvPr id="2" name="TextBox 1"/>
        <xdr:cNvSpPr txBox="1"/>
      </xdr:nvSpPr>
      <xdr:spPr>
        <a:xfrm>
          <a:off x="6229349" y="476250"/>
          <a:ext cx="133351" cy="161925"/>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atin typeface="Times New Roman" pitchFamily="18" charset="0"/>
              <a:cs typeface="Times New Roman" pitchFamily="18" charset="0"/>
            </a:rPr>
            <a:t>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tabSelected="1" zoomScaleNormal="100" workbookViewId="0"/>
  </sheetViews>
  <sheetFormatPr defaultRowHeight="12.75" x14ac:dyDescent="0.2"/>
  <cols>
    <col min="2" max="2" width="20.85546875" bestFit="1" customWidth="1"/>
    <col min="3" max="7" width="11.7109375" bestFit="1" customWidth="1"/>
    <col min="8" max="8" width="10.7109375" customWidth="1"/>
    <col min="9" max="9" width="10.28515625" bestFit="1" customWidth="1"/>
    <col min="10" max="12" width="11.7109375" bestFit="1" customWidth="1"/>
    <col min="13" max="14" width="13.140625" bestFit="1" customWidth="1"/>
  </cols>
  <sheetData>
    <row r="1" spans="2:13" ht="15.75" x14ac:dyDescent="0.2">
      <c r="B1" s="1" t="s">
        <v>0</v>
      </c>
    </row>
    <row r="3" spans="2:13" x14ac:dyDescent="0.2">
      <c r="B3" s="2"/>
      <c r="C3" s="703" t="s">
        <v>1</v>
      </c>
      <c r="D3" s="704"/>
      <c r="E3" s="705" t="s">
        <v>2</v>
      </c>
      <c r="F3" s="706"/>
      <c r="G3" s="707" t="s">
        <v>80</v>
      </c>
      <c r="H3" s="708"/>
    </row>
    <row r="4" spans="2:13" ht="15.75" x14ac:dyDescent="0.2">
      <c r="B4" s="3" t="s">
        <v>3</v>
      </c>
      <c r="C4" s="4" t="s">
        <v>4</v>
      </c>
      <c r="D4" s="5" t="s">
        <v>5</v>
      </c>
      <c r="E4" s="6" t="s">
        <v>4</v>
      </c>
      <c r="F4" s="7" t="s">
        <v>5</v>
      </c>
      <c r="G4" s="8" t="s">
        <v>4</v>
      </c>
      <c r="H4" s="9" t="s">
        <v>5</v>
      </c>
    </row>
    <row r="5" spans="2:13" x14ac:dyDescent="0.2">
      <c r="B5" s="10" t="s">
        <v>6</v>
      </c>
      <c r="C5" s="11">
        <v>369143</v>
      </c>
      <c r="D5" s="12">
        <v>0.17471239234384089</v>
      </c>
      <c r="E5" s="11">
        <v>290099</v>
      </c>
      <c r="F5" s="12">
        <v>0.13340565437745422</v>
      </c>
      <c r="G5" s="13">
        <v>332646</v>
      </c>
      <c r="H5" s="14">
        <v>0.12879023993253966</v>
      </c>
    </row>
    <row r="6" spans="2:13" x14ac:dyDescent="0.2">
      <c r="B6" s="15" t="s">
        <v>7</v>
      </c>
      <c r="C6" s="16">
        <v>630420</v>
      </c>
      <c r="D6" s="17">
        <v>0.29837268045555293</v>
      </c>
      <c r="E6" s="16">
        <v>668961</v>
      </c>
      <c r="F6" s="17">
        <v>0.30763008475725928</v>
      </c>
      <c r="G6" s="18">
        <v>695345</v>
      </c>
      <c r="H6" s="19">
        <v>0.26921607169751566</v>
      </c>
    </row>
    <row r="7" spans="2:13" x14ac:dyDescent="0.2">
      <c r="B7" s="20" t="s">
        <v>8</v>
      </c>
      <c r="C7" s="21">
        <v>1113298</v>
      </c>
      <c r="D7" s="22">
        <v>0.52691492720060618</v>
      </c>
      <c r="E7" s="21">
        <v>1215503</v>
      </c>
      <c r="F7" s="22">
        <v>0.5589642608652865</v>
      </c>
      <c r="G7" s="23">
        <v>1554860</v>
      </c>
      <c r="H7" s="24">
        <v>0.60199368836994471</v>
      </c>
      <c r="J7" s="25"/>
      <c r="K7" s="25"/>
    </row>
    <row r="8" spans="2:13" x14ac:dyDescent="0.2">
      <c r="B8" s="26" t="s">
        <v>9</v>
      </c>
      <c r="C8" s="27">
        <v>2112861</v>
      </c>
      <c r="D8" s="22"/>
      <c r="E8" s="28">
        <v>2174563</v>
      </c>
      <c r="F8" s="29"/>
      <c r="G8" s="30">
        <v>2582851</v>
      </c>
      <c r="H8" s="24"/>
      <c r="M8" s="31"/>
    </row>
    <row r="9" spans="2:13" x14ac:dyDescent="0.2">
      <c r="M9" s="32"/>
    </row>
    <row r="10" spans="2:13" ht="15.75" x14ac:dyDescent="0.2">
      <c r="B10" s="33" t="s">
        <v>10</v>
      </c>
    </row>
    <row r="12" spans="2:13" x14ac:dyDescent="0.2">
      <c r="C12" s="25"/>
      <c r="E12" s="25"/>
      <c r="G12" s="25"/>
    </row>
  </sheetData>
  <mergeCells count="3">
    <mergeCell ref="C3:D3"/>
    <mergeCell ref="E3:F3"/>
    <mergeCell ref="G3:H3"/>
  </mergeCells>
  <pageMargins left="0.75" right="0.75" top="1" bottom="1"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zoomScaleNormal="100" workbookViewId="0"/>
  </sheetViews>
  <sheetFormatPr defaultRowHeight="12.75" x14ac:dyDescent="0.2"/>
  <cols>
    <col min="2" max="2" width="14" customWidth="1"/>
    <col min="3" max="6" width="16.42578125" customWidth="1"/>
  </cols>
  <sheetData>
    <row r="1" spans="2:7" ht="15.75" x14ac:dyDescent="0.2">
      <c r="B1" s="34" t="s">
        <v>11</v>
      </c>
    </row>
    <row r="3" spans="2:7" ht="12.75" customHeight="1" x14ac:dyDescent="0.2">
      <c r="B3" s="709" t="s">
        <v>12</v>
      </c>
      <c r="C3" s="711" t="s">
        <v>13</v>
      </c>
      <c r="D3" s="712"/>
      <c r="E3" s="713"/>
      <c r="F3" s="714" t="s">
        <v>14</v>
      </c>
    </row>
    <row r="4" spans="2:7" ht="12.75" customHeight="1" x14ac:dyDescent="0.2">
      <c r="B4" s="710"/>
      <c r="C4" s="35" t="s">
        <v>15</v>
      </c>
      <c r="D4" s="36" t="s">
        <v>16</v>
      </c>
      <c r="E4" s="37" t="s">
        <v>17</v>
      </c>
      <c r="F4" s="710"/>
    </row>
    <row r="5" spans="2:7" ht="12.75" customHeight="1" x14ac:dyDescent="0.2">
      <c r="B5" s="38">
        <v>2001</v>
      </c>
      <c r="C5" s="39">
        <v>137306</v>
      </c>
      <c r="D5" s="40">
        <v>86250</v>
      </c>
      <c r="E5" s="41">
        <v>101963</v>
      </c>
      <c r="F5" s="42">
        <v>325519</v>
      </c>
    </row>
    <row r="6" spans="2:7" ht="12.75" customHeight="1" x14ac:dyDescent="0.2">
      <c r="B6" s="38">
        <v>2002</v>
      </c>
      <c r="C6" s="39">
        <v>242783</v>
      </c>
      <c r="D6" s="40">
        <v>161977</v>
      </c>
      <c r="E6" s="41">
        <v>146862</v>
      </c>
      <c r="F6" s="42">
        <v>551622</v>
      </c>
    </row>
    <row r="7" spans="2:7" ht="12.75" customHeight="1" x14ac:dyDescent="0.2">
      <c r="B7" s="38">
        <v>2003</v>
      </c>
      <c r="C7" s="39">
        <v>331366</v>
      </c>
      <c r="D7" s="40">
        <v>215240</v>
      </c>
      <c r="E7" s="41">
        <v>167051</v>
      </c>
      <c r="F7" s="42">
        <v>713657</v>
      </c>
    </row>
    <row r="8" spans="2:7" ht="12.75" customHeight="1" x14ac:dyDescent="0.2">
      <c r="B8" s="38">
        <v>2004</v>
      </c>
      <c r="C8" s="39">
        <v>410298</v>
      </c>
      <c r="D8" s="40">
        <v>246909</v>
      </c>
      <c r="E8" s="41">
        <v>203176</v>
      </c>
      <c r="F8" s="42">
        <v>860383</v>
      </c>
    </row>
    <row r="9" spans="2:7" ht="12.75" customHeight="1" x14ac:dyDescent="0.2">
      <c r="B9" s="38">
        <v>2005</v>
      </c>
      <c r="C9" s="39">
        <v>437585</v>
      </c>
      <c r="D9" s="40">
        <v>255687</v>
      </c>
      <c r="E9" s="41">
        <v>216042</v>
      </c>
      <c r="F9" s="42">
        <v>909314</v>
      </c>
    </row>
    <row r="10" spans="2:7" ht="12.75" customHeight="1" x14ac:dyDescent="0.2">
      <c r="B10" s="38">
        <v>2006</v>
      </c>
      <c r="C10" s="39">
        <v>423672</v>
      </c>
      <c r="D10" s="40">
        <v>246214</v>
      </c>
      <c r="E10" s="41">
        <v>236243</v>
      </c>
      <c r="F10" s="43">
        <v>906129</v>
      </c>
    </row>
    <row r="11" spans="2:7" ht="12.75" customHeight="1" x14ac:dyDescent="0.2">
      <c r="B11" s="44">
        <v>2007</v>
      </c>
      <c r="C11" s="45">
        <v>505563</v>
      </c>
      <c r="D11" s="46">
        <v>259314</v>
      </c>
      <c r="E11" s="47">
        <v>305570</v>
      </c>
      <c r="F11" s="48">
        <v>1070447</v>
      </c>
      <c r="G11" s="25"/>
    </row>
    <row r="12" spans="2:7" ht="12.75" customHeight="1" x14ac:dyDescent="0.2">
      <c r="B12" s="44">
        <v>2008</v>
      </c>
      <c r="C12" s="45">
        <v>620832</v>
      </c>
      <c r="D12" s="46">
        <v>314587</v>
      </c>
      <c r="E12" s="47">
        <v>325705</v>
      </c>
      <c r="F12" s="48">
        <v>1261124</v>
      </c>
    </row>
    <row r="13" spans="2:7" ht="12.75" customHeight="1" x14ac:dyDescent="0.2">
      <c r="B13" s="38">
        <v>2009</v>
      </c>
      <c r="C13" s="41">
        <v>708781</v>
      </c>
      <c r="D13" s="40">
        <v>278360</v>
      </c>
      <c r="E13" s="41">
        <v>441836</v>
      </c>
      <c r="F13" s="43">
        <v>1428977</v>
      </c>
    </row>
    <row r="14" spans="2:7" ht="12.75" customHeight="1" x14ac:dyDescent="0.2">
      <c r="B14" s="38">
        <v>2010</v>
      </c>
      <c r="C14" s="41">
        <v>820072</v>
      </c>
      <c r="D14" s="40">
        <v>251074</v>
      </c>
      <c r="E14" s="41">
        <v>399160</v>
      </c>
      <c r="F14" s="43">
        <v>1470306</v>
      </c>
    </row>
    <row r="15" spans="2:7" ht="12.75" customHeight="1" x14ac:dyDescent="0.2">
      <c r="B15" s="38">
        <v>2011</v>
      </c>
      <c r="C15" s="41">
        <v>1041228</v>
      </c>
      <c r="D15" s="41">
        <v>279193</v>
      </c>
      <c r="E15" s="41">
        <v>577804</v>
      </c>
      <c r="F15" s="49">
        <v>1898225</v>
      </c>
    </row>
    <row r="16" spans="2:7" ht="12.75" customHeight="1" x14ac:dyDescent="0.2">
      <c r="B16" s="38">
        <v>2012</v>
      </c>
      <c r="C16" s="41">
        <v>1113298</v>
      </c>
      <c r="D16" s="41">
        <v>369143</v>
      </c>
      <c r="E16" s="41">
        <v>630420</v>
      </c>
      <c r="F16" s="49">
        <v>2112861</v>
      </c>
    </row>
    <row r="17" spans="2:6" x14ac:dyDescent="0.2">
      <c r="B17" s="38">
        <v>2013</v>
      </c>
      <c r="C17" s="41">
        <v>1215503</v>
      </c>
      <c r="D17" s="41">
        <v>290099</v>
      </c>
      <c r="E17" s="41">
        <v>668961</v>
      </c>
      <c r="F17" s="49">
        <v>2174563</v>
      </c>
    </row>
    <row r="18" spans="2:6" x14ac:dyDescent="0.2">
      <c r="B18" s="50">
        <v>2014</v>
      </c>
      <c r="C18" s="51">
        <v>1554860</v>
      </c>
      <c r="D18" s="51">
        <v>332646</v>
      </c>
      <c r="E18" s="51">
        <v>695345</v>
      </c>
      <c r="F18" s="52">
        <v>2582851</v>
      </c>
    </row>
    <row r="19" spans="2:6" x14ac:dyDescent="0.2">
      <c r="C19" s="53"/>
      <c r="E19" s="53"/>
    </row>
    <row r="20" spans="2:6" ht="13.5" x14ac:dyDescent="0.2">
      <c r="B20" s="54" t="s">
        <v>18</v>
      </c>
    </row>
  </sheetData>
  <mergeCells count="3">
    <mergeCell ref="B3:B4"/>
    <mergeCell ref="C3:E3"/>
    <mergeCell ref="F3:F4"/>
  </mergeCells>
  <pageMargins left="0.75" right="0.75" top="1" bottom="1" header="0.5" footer="0.5"/>
  <pageSetup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zoomScale="75" zoomScaleNormal="75" workbookViewId="0"/>
  </sheetViews>
  <sheetFormatPr defaultColWidth="9.140625" defaultRowHeight="15.75" x14ac:dyDescent="0.25"/>
  <cols>
    <col min="1" max="1" width="9.140625" style="59"/>
    <col min="2" max="2" width="7" style="80" customWidth="1"/>
    <col min="3" max="3" width="74.85546875" style="56" customWidth="1"/>
    <col min="4" max="4" width="15" style="57" customWidth="1"/>
    <col min="5" max="5" width="15.42578125" style="58" bestFit="1" customWidth="1"/>
    <col min="6" max="6" width="15.5703125" style="59" customWidth="1"/>
    <col min="7" max="16384" width="9.140625" style="59"/>
  </cols>
  <sheetData>
    <row r="1" spans="2:5" ht="18.75" x14ac:dyDescent="0.25">
      <c r="B1" s="55" t="s">
        <v>19</v>
      </c>
    </row>
    <row r="3" spans="2:5" ht="37.5" customHeight="1" thickBot="1" x14ac:dyDescent="0.3">
      <c r="B3" s="60" t="s">
        <v>20</v>
      </c>
      <c r="C3" s="61" t="s">
        <v>21</v>
      </c>
      <c r="D3" s="62" t="s">
        <v>22</v>
      </c>
      <c r="E3" s="63" t="s">
        <v>1173</v>
      </c>
    </row>
    <row r="4" spans="2:5" s="68" customFormat="1" ht="18" customHeight="1" x14ac:dyDescent="0.25">
      <c r="B4" s="64">
        <v>1</v>
      </c>
      <c r="C4" s="65" t="s">
        <v>23</v>
      </c>
      <c r="D4" s="66">
        <v>332646</v>
      </c>
      <c r="E4" s="67">
        <v>0.12879023993253966</v>
      </c>
    </row>
    <row r="5" spans="2:5" s="71" customFormat="1" ht="18" customHeight="1" x14ac:dyDescent="0.25">
      <c r="B5" s="64">
        <v>2</v>
      </c>
      <c r="C5" s="69" t="s">
        <v>24</v>
      </c>
      <c r="D5" s="70">
        <v>280998</v>
      </c>
      <c r="E5" s="67">
        <v>0.10879373219748255</v>
      </c>
    </row>
    <row r="6" spans="2:5" s="72" customFormat="1" ht="18" customHeight="1" x14ac:dyDescent="0.25">
      <c r="B6" s="64">
        <v>3</v>
      </c>
      <c r="C6" s="69" t="s">
        <v>26</v>
      </c>
      <c r="D6" s="70">
        <v>276622</v>
      </c>
      <c r="E6" s="67">
        <v>0.10709948038040135</v>
      </c>
    </row>
    <row r="7" spans="2:5" s="72" customFormat="1" ht="18" customHeight="1" x14ac:dyDescent="0.25">
      <c r="B7" s="64">
        <v>4</v>
      </c>
      <c r="C7" s="69" t="s">
        <v>27</v>
      </c>
      <c r="D7" s="70">
        <v>171809</v>
      </c>
      <c r="E7" s="67">
        <v>6.6519129442619798E-2</v>
      </c>
    </row>
    <row r="8" spans="2:5" s="72" customFormat="1" ht="18" customHeight="1" x14ac:dyDescent="0.25">
      <c r="B8" s="64">
        <v>5</v>
      </c>
      <c r="C8" s="69" t="s">
        <v>25</v>
      </c>
      <c r="D8" s="70">
        <v>128107</v>
      </c>
      <c r="E8" s="67">
        <v>4.9599067077427228E-2</v>
      </c>
    </row>
    <row r="9" spans="2:5" s="71" customFormat="1" ht="18" customHeight="1" x14ac:dyDescent="0.25">
      <c r="B9" s="64">
        <v>6</v>
      </c>
      <c r="C9" s="69" t="s">
        <v>28</v>
      </c>
      <c r="D9" s="70">
        <v>103579</v>
      </c>
      <c r="E9" s="67">
        <v>4.0104132991024256E-2</v>
      </c>
    </row>
    <row r="10" spans="2:5" s="72" customFormat="1" ht="18" customHeight="1" x14ac:dyDescent="0.25">
      <c r="B10" s="64">
        <v>7</v>
      </c>
      <c r="C10" s="69" t="s">
        <v>29</v>
      </c>
      <c r="D10" s="70">
        <v>88334</v>
      </c>
      <c r="E10" s="67">
        <v>3.4200191958421139E-2</v>
      </c>
    </row>
    <row r="11" spans="2:5" s="71" customFormat="1" ht="18" customHeight="1" x14ac:dyDescent="0.25">
      <c r="B11" s="64">
        <v>8</v>
      </c>
      <c r="C11" s="69" t="s">
        <v>30</v>
      </c>
      <c r="D11" s="70">
        <v>71377</v>
      </c>
      <c r="E11" s="67">
        <v>2.7634966167231483E-2</v>
      </c>
    </row>
    <row r="12" spans="2:5" s="71" customFormat="1" ht="18" customHeight="1" x14ac:dyDescent="0.25">
      <c r="B12" s="64">
        <v>9</v>
      </c>
      <c r="C12" s="69" t="s">
        <v>31</v>
      </c>
      <c r="D12" s="70">
        <v>48640</v>
      </c>
      <c r="E12" s="67">
        <v>1.8831903195344987E-2</v>
      </c>
    </row>
    <row r="13" spans="2:5" s="72" customFormat="1" ht="18" customHeight="1" x14ac:dyDescent="0.25">
      <c r="B13" s="64">
        <v>10</v>
      </c>
      <c r="C13" s="69" t="s">
        <v>33</v>
      </c>
      <c r="D13" s="70">
        <v>46039</v>
      </c>
      <c r="E13" s="67">
        <v>1.7824876464031414E-2</v>
      </c>
    </row>
    <row r="14" spans="2:5" s="72" customFormat="1" ht="18" customHeight="1" x14ac:dyDescent="0.25">
      <c r="B14" s="64">
        <v>11</v>
      </c>
      <c r="C14" s="69" t="s">
        <v>34</v>
      </c>
      <c r="D14" s="70">
        <v>37824</v>
      </c>
      <c r="E14" s="67">
        <v>1.4644282616380117E-2</v>
      </c>
    </row>
    <row r="15" spans="2:5" s="72" customFormat="1" ht="18" customHeight="1" x14ac:dyDescent="0.25">
      <c r="B15" s="64">
        <v>12</v>
      </c>
      <c r="C15" s="69" t="s">
        <v>32</v>
      </c>
      <c r="D15" s="70">
        <v>37017</v>
      </c>
      <c r="E15" s="67">
        <v>1.4331837183019849E-2</v>
      </c>
    </row>
    <row r="16" spans="2:5" s="72" customFormat="1" ht="18" customHeight="1" x14ac:dyDescent="0.25">
      <c r="B16" s="64">
        <v>13</v>
      </c>
      <c r="C16" s="69" t="s">
        <v>37</v>
      </c>
      <c r="D16" s="70">
        <v>35904</v>
      </c>
      <c r="E16" s="67">
        <v>1.3900918016563867E-2</v>
      </c>
    </row>
    <row r="17" spans="2:6" s="72" customFormat="1" ht="18" customHeight="1" x14ac:dyDescent="0.25">
      <c r="B17" s="64">
        <v>14</v>
      </c>
      <c r="C17" s="69" t="s">
        <v>35</v>
      </c>
      <c r="D17" s="70">
        <v>32032</v>
      </c>
      <c r="E17" s="67">
        <v>1.240179940693443E-2</v>
      </c>
    </row>
    <row r="18" spans="2:6" s="72" customFormat="1" ht="18" customHeight="1" x14ac:dyDescent="0.25">
      <c r="B18" s="64">
        <v>15</v>
      </c>
      <c r="C18" s="69" t="s">
        <v>38</v>
      </c>
      <c r="D18" s="70">
        <v>25751</v>
      </c>
      <c r="E18" s="67">
        <v>9.9699905259730427E-3</v>
      </c>
    </row>
    <row r="19" spans="2:6" s="71" customFormat="1" ht="18" customHeight="1" x14ac:dyDescent="0.25">
      <c r="B19" s="64">
        <v>16</v>
      </c>
      <c r="C19" s="69" t="s">
        <v>39</v>
      </c>
      <c r="D19" s="70">
        <v>21020</v>
      </c>
      <c r="E19" s="67">
        <v>8.1382936917383155E-3</v>
      </c>
    </row>
    <row r="20" spans="2:6" s="72" customFormat="1" ht="18" customHeight="1" x14ac:dyDescent="0.25">
      <c r="B20" s="64">
        <v>17</v>
      </c>
      <c r="C20" s="69" t="s">
        <v>36</v>
      </c>
      <c r="D20" s="70">
        <v>20550</v>
      </c>
      <c r="E20" s="67">
        <v>7.9563242324082965E-3</v>
      </c>
    </row>
    <row r="21" spans="2:6" s="72" customFormat="1" ht="18" customHeight="1" x14ac:dyDescent="0.25">
      <c r="B21" s="64">
        <v>18</v>
      </c>
      <c r="C21" s="69" t="s">
        <v>40</v>
      </c>
      <c r="D21" s="70">
        <v>19671</v>
      </c>
      <c r="E21" s="67">
        <v>7.6160026265549192E-3</v>
      </c>
    </row>
    <row r="22" spans="2:6" s="72" customFormat="1" ht="18" customHeight="1" x14ac:dyDescent="0.25">
      <c r="B22" s="64">
        <v>19</v>
      </c>
      <c r="C22" s="69" t="s">
        <v>41</v>
      </c>
      <c r="D22" s="70">
        <v>12747</v>
      </c>
      <c r="E22" s="67" t="s">
        <v>47</v>
      </c>
    </row>
    <row r="23" spans="2:6" s="72" customFormat="1" ht="18" customHeight="1" x14ac:dyDescent="0.25">
      <c r="B23" s="64">
        <v>20</v>
      </c>
      <c r="C23" s="69" t="s">
        <v>45</v>
      </c>
      <c r="D23" s="70">
        <v>12702</v>
      </c>
      <c r="E23" s="67" t="s">
        <v>47</v>
      </c>
    </row>
    <row r="24" spans="2:6" s="72" customFormat="1" ht="18" customHeight="1" x14ac:dyDescent="0.25">
      <c r="B24" s="64">
        <v>21</v>
      </c>
      <c r="C24" s="69" t="s">
        <v>42</v>
      </c>
      <c r="D24" s="70">
        <v>12324</v>
      </c>
      <c r="E24" s="67" t="s">
        <v>47</v>
      </c>
      <c r="F24" s="73"/>
    </row>
    <row r="25" spans="2:6" s="72" customFormat="1" ht="18" customHeight="1" x14ac:dyDescent="0.25">
      <c r="B25" s="64">
        <v>22</v>
      </c>
      <c r="C25" s="69" t="s">
        <v>44</v>
      </c>
      <c r="D25" s="70">
        <v>11856</v>
      </c>
      <c r="E25" s="67" t="s">
        <v>47</v>
      </c>
    </row>
    <row r="26" spans="2:6" s="71" customFormat="1" ht="18" customHeight="1" x14ac:dyDescent="0.25">
      <c r="B26" s="64">
        <v>23</v>
      </c>
      <c r="C26" s="69" t="s">
        <v>49</v>
      </c>
      <c r="D26" s="70">
        <v>10135</v>
      </c>
      <c r="E26" s="67" t="s">
        <v>47</v>
      </c>
    </row>
    <row r="27" spans="2:6" s="72" customFormat="1" ht="18" customHeight="1" x14ac:dyDescent="0.25">
      <c r="B27" s="64">
        <v>24</v>
      </c>
      <c r="C27" s="69" t="s">
        <v>46</v>
      </c>
      <c r="D27" s="70">
        <v>8327</v>
      </c>
      <c r="E27" s="74" t="s">
        <v>47</v>
      </c>
    </row>
    <row r="28" spans="2:6" s="72" customFormat="1" ht="18" customHeight="1" x14ac:dyDescent="0.25">
      <c r="B28" s="64">
        <v>25</v>
      </c>
      <c r="C28" s="69" t="s">
        <v>48</v>
      </c>
      <c r="D28" s="70">
        <v>8032</v>
      </c>
      <c r="E28" s="74" t="s">
        <v>47</v>
      </c>
    </row>
    <row r="29" spans="2:6" s="72" customFormat="1" ht="18" customHeight="1" x14ac:dyDescent="0.25">
      <c r="B29" s="64">
        <v>26</v>
      </c>
      <c r="C29" s="69" t="s">
        <v>54</v>
      </c>
      <c r="D29" s="70">
        <v>6418</v>
      </c>
      <c r="E29" s="74" t="s">
        <v>47</v>
      </c>
    </row>
    <row r="30" spans="2:6" s="72" customFormat="1" ht="18" customHeight="1" x14ac:dyDescent="0.25">
      <c r="B30" s="64">
        <v>27</v>
      </c>
      <c r="C30" s="69" t="s">
        <v>50</v>
      </c>
      <c r="D30" s="70">
        <v>5628</v>
      </c>
      <c r="E30" s="74" t="s">
        <v>47</v>
      </c>
    </row>
    <row r="31" spans="2:6" s="72" customFormat="1" ht="18" customHeight="1" x14ac:dyDescent="0.25">
      <c r="B31" s="64">
        <v>28</v>
      </c>
      <c r="C31" s="69" t="s">
        <v>43</v>
      </c>
      <c r="D31" s="70">
        <v>4952</v>
      </c>
      <c r="E31" s="74" t="s">
        <v>47</v>
      </c>
    </row>
    <row r="32" spans="2:6" s="71" customFormat="1" ht="18" customHeight="1" x14ac:dyDescent="0.25">
      <c r="B32" s="64">
        <v>29</v>
      </c>
      <c r="C32" s="69" t="s">
        <v>51</v>
      </c>
      <c r="D32" s="70">
        <v>2620</v>
      </c>
      <c r="E32" s="74" t="s">
        <v>47</v>
      </c>
    </row>
    <row r="33" spans="2:21" s="71" customFormat="1" ht="18" customHeight="1" x14ac:dyDescent="0.25">
      <c r="B33" s="64">
        <v>30</v>
      </c>
      <c r="C33" s="69" t="s">
        <v>52</v>
      </c>
      <c r="D33" s="70">
        <v>1324</v>
      </c>
      <c r="E33" s="74" t="s">
        <v>47</v>
      </c>
    </row>
    <row r="34" spans="2:21" x14ac:dyDescent="0.25">
      <c r="B34" s="75"/>
      <c r="C34" s="76"/>
      <c r="D34" s="77"/>
      <c r="E34" s="78"/>
    </row>
    <row r="35" spans="2:21" ht="15.75" customHeight="1" x14ac:dyDescent="0.25">
      <c r="B35" s="715" t="s">
        <v>53</v>
      </c>
      <c r="C35" s="715"/>
      <c r="D35" s="715"/>
      <c r="E35" s="715"/>
      <c r="F35" s="715"/>
      <c r="G35" s="715"/>
      <c r="H35" s="715"/>
    </row>
    <row r="36" spans="2:21" ht="18" x14ac:dyDescent="0.25">
      <c r="B36" s="715"/>
      <c r="C36" s="715"/>
      <c r="D36" s="715"/>
      <c r="E36" s="715"/>
      <c r="F36" s="715"/>
      <c r="G36" s="715"/>
      <c r="H36" s="715"/>
      <c r="I36" s="81"/>
      <c r="J36" s="79"/>
      <c r="K36" s="79"/>
      <c r="L36" s="79"/>
      <c r="M36" s="79"/>
      <c r="N36" s="79"/>
      <c r="O36" s="79"/>
      <c r="P36" s="79"/>
      <c r="Q36" s="79"/>
      <c r="R36" s="79"/>
      <c r="S36" s="79"/>
      <c r="T36" s="79"/>
      <c r="U36" s="79"/>
    </row>
    <row r="37" spans="2:21" ht="15.75" customHeight="1" x14ac:dyDescent="0.25">
      <c r="B37" s="715"/>
      <c r="C37" s="715"/>
      <c r="D37" s="715"/>
      <c r="E37" s="715"/>
      <c r="F37" s="715"/>
      <c r="G37" s="715"/>
      <c r="H37" s="715"/>
      <c r="I37" s="81"/>
      <c r="J37" s="79"/>
      <c r="K37" s="79"/>
      <c r="L37" s="79"/>
      <c r="M37" s="79"/>
      <c r="N37" s="79"/>
      <c r="O37" s="79"/>
      <c r="P37" s="79"/>
      <c r="Q37" s="79"/>
      <c r="R37" s="79"/>
      <c r="S37" s="79"/>
      <c r="T37" s="79"/>
      <c r="U37" s="79"/>
    </row>
    <row r="38" spans="2:21" ht="15.75" customHeight="1" x14ac:dyDescent="0.25">
      <c r="B38" s="82"/>
      <c r="C38" s="82"/>
      <c r="D38" s="82"/>
      <c r="E38" s="82"/>
      <c r="F38" s="82"/>
      <c r="G38" s="81"/>
      <c r="H38" s="81"/>
      <c r="I38" s="81"/>
      <c r="J38" s="79"/>
      <c r="K38" s="79"/>
      <c r="L38" s="79"/>
      <c r="M38" s="79"/>
      <c r="N38" s="79"/>
      <c r="O38" s="79"/>
      <c r="P38" s="79"/>
      <c r="Q38" s="79"/>
      <c r="R38" s="79"/>
      <c r="S38" s="79"/>
      <c r="T38" s="79"/>
      <c r="U38" s="79"/>
    </row>
    <row r="39" spans="2:21" ht="15.75" customHeight="1" x14ac:dyDescent="0.25">
      <c r="B39" s="79"/>
      <c r="C39" s="79"/>
      <c r="D39" s="79"/>
      <c r="E39" s="79"/>
      <c r="F39" s="79"/>
      <c r="G39" s="79"/>
      <c r="H39" s="79"/>
      <c r="I39" s="79"/>
      <c r="J39" s="79"/>
      <c r="K39" s="79"/>
      <c r="L39" s="79"/>
      <c r="M39" s="79"/>
      <c r="N39" s="79"/>
      <c r="O39" s="79"/>
      <c r="P39" s="79"/>
      <c r="Q39" s="79"/>
      <c r="R39" s="79"/>
      <c r="S39" s="79"/>
      <c r="T39" s="79"/>
      <c r="U39" s="79"/>
    </row>
    <row r="40" spans="2:21" x14ac:dyDescent="0.25">
      <c r="B40" s="79"/>
      <c r="C40" s="79"/>
      <c r="D40" s="79"/>
      <c r="E40" s="79"/>
      <c r="F40" s="79"/>
      <c r="G40" s="79"/>
      <c r="H40" s="79"/>
      <c r="I40" s="79"/>
      <c r="J40" s="79"/>
      <c r="K40" s="79"/>
      <c r="L40" s="79"/>
      <c r="M40" s="79"/>
      <c r="N40" s="79"/>
      <c r="O40" s="79"/>
      <c r="P40" s="79"/>
      <c r="Q40" s="79"/>
      <c r="R40" s="79"/>
      <c r="S40" s="79"/>
      <c r="T40" s="79"/>
      <c r="U40" s="79"/>
    </row>
    <row r="41" spans="2:21" x14ac:dyDescent="0.25">
      <c r="B41" s="79"/>
      <c r="C41" s="79"/>
      <c r="D41" s="79"/>
      <c r="E41" s="79"/>
      <c r="F41" s="79"/>
      <c r="G41" s="79"/>
      <c r="H41" s="79"/>
      <c r="I41" s="79"/>
    </row>
    <row r="42" spans="2:21" x14ac:dyDescent="0.25">
      <c r="B42" s="79"/>
      <c r="C42" s="79"/>
      <c r="D42" s="79"/>
      <c r="E42" s="79"/>
      <c r="F42" s="79"/>
      <c r="G42" s="79"/>
      <c r="H42" s="79"/>
      <c r="I42" s="79"/>
    </row>
    <row r="43" spans="2:21" x14ac:dyDescent="0.25">
      <c r="B43" s="79"/>
      <c r="C43" s="79"/>
      <c r="D43" s="79"/>
      <c r="E43" s="79"/>
      <c r="F43" s="79"/>
      <c r="G43" s="79"/>
      <c r="H43" s="79"/>
      <c r="I43" s="79"/>
    </row>
  </sheetData>
  <mergeCells count="1">
    <mergeCell ref="B35:H37"/>
  </mergeCells>
  <pageMargins left="0.75" right="0.75" top="1" bottom="1" header="0.5" footer="0.5"/>
  <pageSetup scale="55"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380"/>
  <sheetViews>
    <sheetView zoomScale="115" zoomScaleNormal="115" workbookViewId="0"/>
  </sheetViews>
  <sheetFormatPr defaultColWidth="9.140625" defaultRowHeight="12.75" x14ac:dyDescent="0.2"/>
  <cols>
    <col min="1" max="2" width="9.140625" style="83"/>
    <col min="3" max="3" width="11.85546875" style="83" customWidth="1"/>
    <col min="4" max="4" width="14.28515625" style="83" customWidth="1"/>
    <col min="5" max="5" width="18.140625" style="83" customWidth="1"/>
    <col min="6" max="6" width="17.7109375" style="83" bestFit="1" customWidth="1"/>
    <col min="7" max="7" width="12.42578125" style="83" customWidth="1"/>
    <col min="8" max="8" width="7.85546875" style="83" customWidth="1"/>
    <col min="9" max="11" width="9.140625" style="83"/>
    <col min="12" max="12" width="10.7109375" style="83" bestFit="1" customWidth="1"/>
    <col min="13" max="13" width="15.85546875" style="83" customWidth="1"/>
    <col min="14" max="17" width="9.140625" style="83"/>
    <col min="18" max="18" width="12.28515625" style="83" bestFit="1" customWidth="1"/>
    <col min="19" max="19" width="14.42578125" style="83" bestFit="1" customWidth="1"/>
    <col min="20" max="26" width="9.140625" style="83"/>
    <col min="27" max="27" width="14.42578125" style="111" bestFit="1" customWidth="1"/>
    <col min="28" max="16384" width="9.140625" style="83"/>
  </cols>
  <sheetData>
    <row r="1" spans="2:8" x14ac:dyDescent="0.2">
      <c r="B1" s="83" t="s">
        <v>55</v>
      </c>
    </row>
    <row r="3" spans="2:8" ht="15.75" customHeight="1" x14ac:dyDescent="0.2">
      <c r="B3" s="716" t="s">
        <v>56</v>
      </c>
      <c r="C3" s="718" t="s">
        <v>57</v>
      </c>
      <c r="D3" s="719"/>
      <c r="E3" s="720" t="s">
        <v>58</v>
      </c>
      <c r="F3" s="722" t="s">
        <v>59</v>
      </c>
      <c r="G3" s="723"/>
      <c r="H3" s="724"/>
    </row>
    <row r="4" spans="2:8" ht="25.5" x14ac:dyDescent="0.2">
      <c r="B4" s="717"/>
      <c r="C4" s="84" t="s">
        <v>60</v>
      </c>
      <c r="D4" s="85" t="s">
        <v>61</v>
      </c>
      <c r="E4" s="721"/>
      <c r="F4" s="86" t="s">
        <v>62</v>
      </c>
      <c r="G4" s="87" t="s">
        <v>63</v>
      </c>
      <c r="H4" s="88" t="s">
        <v>64</v>
      </c>
    </row>
    <row r="5" spans="2:8" ht="15.75" x14ac:dyDescent="0.25">
      <c r="B5" s="89">
        <v>2012</v>
      </c>
      <c r="C5" s="90">
        <v>1113298</v>
      </c>
      <c r="D5" s="91">
        <v>658910</v>
      </c>
      <c r="E5" s="92">
        <v>0.59185411273531396</v>
      </c>
      <c r="F5" s="93">
        <v>1416382713.1300001</v>
      </c>
      <c r="G5" s="94">
        <v>2149.5844849999999</v>
      </c>
      <c r="H5" s="95">
        <v>500</v>
      </c>
    </row>
    <row r="6" spans="2:8" ht="15.75" x14ac:dyDescent="0.25">
      <c r="B6" s="96">
        <v>2013</v>
      </c>
      <c r="C6" s="97">
        <v>1215503</v>
      </c>
      <c r="D6" s="98">
        <v>731433</v>
      </c>
      <c r="E6" s="99">
        <v>0.60175334820234905</v>
      </c>
      <c r="F6" s="100">
        <v>1651217428.6345999</v>
      </c>
      <c r="G6" s="101">
        <v>2257.510706</v>
      </c>
      <c r="H6" s="102">
        <v>388.495</v>
      </c>
    </row>
    <row r="7" spans="2:8" ht="15.75" x14ac:dyDescent="0.25">
      <c r="B7" s="103">
        <v>2014</v>
      </c>
      <c r="C7" s="104">
        <v>1554860</v>
      </c>
      <c r="D7" s="105">
        <v>852117</v>
      </c>
      <c r="E7" s="106">
        <v>0.54803454973438126</v>
      </c>
      <c r="F7" s="107">
        <v>1708127329.3157001</v>
      </c>
      <c r="G7" s="108">
        <v>2004.5690070000001</v>
      </c>
      <c r="H7" s="109">
        <v>498.11</v>
      </c>
    </row>
    <row r="9" spans="2:8" ht="13.5" x14ac:dyDescent="0.2">
      <c r="B9" s="54" t="s">
        <v>66</v>
      </c>
    </row>
    <row r="10" spans="2:8" ht="13.5" x14ac:dyDescent="0.2">
      <c r="B10" s="54" t="s">
        <v>67</v>
      </c>
    </row>
    <row r="11" spans="2:8" x14ac:dyDescent="0.2">
      <c r="B11" s="112" t="s">
        <v>65</v>
      </c>
    </row>
    <row r="8380" ht="183.75" customHeight="1" x14ac:dyDescent="0.2"/>
  </sheetData>
  <mergeCells count="4">
    <mergeCell ref="B3:B4"/>
    <mergeCell ref="C3:D3"/>
    <mergeCell ref="E3:E4"/>
    <mergeCell ref="F3:H3"/>
  </mergeCells>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heetViews>
  <sheetFormatPr defaultColWidth="9.140625" defaultRowHeight="12.75" x14ac:dyDescent="0.2"/>
  <cols>
    <col min="1" max="1" width="9.140625" style="83"/>
    <col min="2" max="2" width="24.140625" style="83" customWidth="1"/>
    <col min="3" max="3" width="9.85546875" style="83" customWidth="1"/>
    <col min="4" max="4" width="1.42578125" style="83" customWidth="1"/>
    <col min="5" max="5" width="10.140625" style="83" customWidth="1"/>
    <col min="6" max="6" width="1.42578125" style="83" customWidth="1"/>
    <col min="7" max="7" width="9.85546875" style="83" customWidth="1"/>
    <col min="8" max="8" width="1.42578125" style="83" customWidth="1"/>
    <col min="9" max="9" width="10.140625" style="114" customWidth="1"/>
    <col min="10" max="10" width="1.42578125" style="114" customWidth="1"/>
    <col min="11" max="11" width="9.85546875" style="114" customWidth="1"/>
    <col min="12" max="12" width="1.42578125" style="114" customWidth="1"/>
    <col min="13" max="13" width="10.140625" style="114" customWidth="1"/>
    <col min="14" max="14" width="1.42578125" style="114" customWidth="1"/>
    <col min="15" max="16384" width="9.140625" style="83"/>
  </cols>
  <sheetData>
    <row r="1" spans="2:14" x14ac:dyDescent="0.2">
      <c r="B1" s="113" t="s">
        <v>68</v>
      </c>
    </row>
    <row r="3" spans="2:14" x14ac:dyDescent="0.2">
      <c r="B3" s="115"/>
      <c r="C3" s="725" t="s">
        <v>1</v>
      </c>
      <c r="D3" s="726"/>
      <c r="E3" s="726"/>
      <c r="F3" s="727"/>
      <c r="G3" s="725" t="s">
        <v>2</v>
      </c>
      <c r="H3" s="726"/>
      <c r="I3" s="726"/>
      <c r="J3" s="727"/>
      <c r="K3" s="725" t="s">
        <v>80</v>
      </c>
      <c r="L3" s="726"/>
      <c r="M3" s="726"/>
      <c r="N3" s="728"/>
    </row>
    <row r="4" spans="2:14" ht="18" customHeight="1" x14ac:dyDescent="0.2">
      <c r="B4" s="116" t="s">
        <v>59</v>
      </c>
      <c r="C4" s="729" t="s">
        <v>4</v>
      </c>
      <c r="D4" s="730"/>
      <c r="E4" s="731" t="s">
        <v>69</v>
      </c>
      <c r="F4" s="732"/>
      <c r="G4" s="729" t="s">
        <v>4</v>
      </c>
      <c r="H4" s="730"/>
      <c r="I4" s="731" t="s">
        <v>69</v>
      </c>
      <c r="J4" s="732"/>
      <c r="K4" s="729" t="s">
        <v>4</v>
      </c>
      <c r="L4" s="730"/>
      <c r="M4" s="731" t="s">
        <v>69</v>
      </c>
      <c r="N4" s="732"/>
    </row>
    <row r="5" spans="2:14" ht="15.75" customHeight="1" x14ac:dyDescent="0.2">
      <c r="B5" s="117">
        <v>0</v>
      </c>
      <c r="C5" s="118">
        <v>344714</v>
      </c>
      <c r="D5" s="119"/>
      <c r="E5" s="120">
        <v>0.52315794266288262</v>
      </c>
      <c r="F5" s="121"/>
      <c r="G5" s="118">
        <v>314747</v>
      </c>
      <c r="H5" s="119"/>
      <c r="I5" s="120">
        <v>0.43031555863626608</v>
      </c>
      <c r="J5" s="122"/>
      <c r="K5" s="123">
        <v>420387</v>
      </c>
      <c r="L5" s="124"/>
      <c r="M5" s="125">
        <v>0.49334422385658305</v>
      </c>
      <c r="N5" s="126"/>
    </row>
    <row r="6" spans="2:14" ht="15.75" customHeight="1" x14ac:dyDescent="0.2">
      <c r="B6" s="127" t="s">
        <v>70</v>
      </c>
      <c r="C6" s="128">
        <v>15559</v>
      </c>
      <c r="D6" s="129"/>
      <c r="E6" s="130">
        <v>2.3613240047957992E-2</v>
      </c>
      <c r="F6" s="131"/>
      <c r="G6" s="128">
        <v>15488</v>
      </c>
      <c r="H6" s="129"/>
      <c r="I6" s="130">
        <v>2.1174871792768443E-2</v>
      </c>
      <c r="J6" s="132"/>
      <c r="K6" s="123">
        <v>14622</v>
      </c>
      <c r="L6" s="124"/>
      <c r="M6" s="125">
        <v>1.715961540492679E-2</v>
      </c>
      <c r="N6" s="126"/>
    </row>
    <row r="7" spans="2:14" ht="15.75" customHeight="1" x14ac:dyDescent="0.2">
      <c r="B7" s="127" t="s">
        <v>71</v>
      </c>
      <c r="C7" s="128">
        <v>17640</v>
      </c>
      <c r="D7" s="129"/>
      <c r="E7" s="130">
        <v>2.677148624243068E-2</v>
      </c>
      <c r="F7" s="131"/>
      <c r="G7" s="128">
        <v>21254</v>
      </c>
      <c r="H7" s="129"/>
      <c r="I7" s="130">
        <v>2.9058027187726012E-2</v>
      </c>
      <c r="J7" s="132"/>
      <c r="K7" s="123">
        <v>19652</v>
      </c>
      <c r="L7" s="124"/>
      <c r="M7" s="125">
        <v>2.3062560657750052E-2</v>
      </c>
      <c r="N7" s="126"/>
    </row>
    <row r="8" spans="2:14" ht="15.75" customHeight="1" x14ac:dyDescent="0.2">
      <c r="B8" s="127" t="s">
        <v>72</v>
      </c>
      <c r="C8" s="128">
        <v>10865</v>
      </c>
      <c r="D8" s="129"/>
      <c r="E8" s="130">
        <v>1.6489353629478988E-2</v>
      </c>
      <c r="F8" s="131"/>
      <c r="G8" s="128">
        <v>13970</v>
      </c>
      <c r="H8" s="129"/>
      <c r="I8" s="130">
        <v>1.9099493733534034E-2</v>
      </c>
      <c r="J8" s="132"/>
      <c r="K8" s="123">
        <v>13245</v>
      </c>
      <c r="L8" s="124"/>
      <c r="M8" s="125">
        <v>1.5543640133925271E-2</v>
      </c>
      <c r="N8" s="126"/>
    </row>
    <row r="9" spans="2:14" ht="15.75" customHeight="1" x14ac:dyDescent="0.2">
      <c r="B9" s="127" t="s">
        <v>73</v>
      </c>
      <c r="C9" s="128">
        <v>15311</v>
      </c>
      <c r="D9" s="129"/>
      <c r="E9" s="130">
        <v>2.3236860876295701E-2</v>
      </c>
      <c r="F9" s="131"/>
      <c r="G9" s="128">
        <v>24442</v>
      </c>
      <c r="H9" s="129"/>
      <c r="I9" s="130">
        <v>3.3416594547962697E-2</v>
      </c>
      <c r="J9" s="132"/>
      <c r="K9" s="123">
        <v>22921</v>
      </c>
      <c r="L9" s="124"/>
      <c r="M9" s="125">
        <v>2.689888829820318E-2</v>
      </c>
      <c r="N9" s="126"/>
    </row>
    <row r="10" spans="2:14" ht="15.75" customHeight="1" x14ac:dyDescent="0.2">
      <c r="B10" s="127" t="s">
        <v>74</v>
      </c>
      <c r="C10" s="128">
        <v>53377</v>
      </c>
      <c r="D10" s="129"/>
      <c r="E10" s="130">
        <v>8.1008028410556834E-2</v>
      </c>
      <c r="F10" s="131"/>
      <c r="G10" s="128">
        <v>86141</v>
      </c>
      <c r="H10" s="129"/>
      <c r="I10" s="130">
        <v>0.11777018537583073</v>
      </c>
      <c r="J10" s="132"/>
      <c r="K10" s="123">
        <v>80979</v>
      </c>
      <c r="L10" s="124"/>
      <c r="M10" s="125">
        <v>9.5032724379398609E-2</v>
      </c>
      <c r="N10" s="126"/>
    </row>
    <row r="11" spans="2:14" ht="15.75" customHeight="1" x14ac:dyDescent="0.2">
      <c r="B11" s="127" t="s">
        <v>75</v>
      </c>
      <c r="C11" s="128">
        <v>48760</v>
      </c>
      <c r="D11" s="129"/>
      <c r="E11" s="130">
        <v>7.4001001654247167E-2</v>
      </c>
      <c r="F11" s="131"/>
      <c r="G11" s="128">
        <v>91224</v>
      </c>
      <c r="H11" s="129"/>
      <c r="I11" s="130">
        <v>0.12471955736205503</v>
      </c>
      <c r="J11" s="132"/>
      <c r="K11" s="123">
        <v>117489</v>
      </c>
      <c r="L11" s="124"/>
      <c r="M11" s="125">
        <v>0.13787895324233643</v>
      </c>
      <c r="N11" s="126"/>
    </row>
    <row r="12" spans="2:14" ht="15.75" customHeight="1" x14ac:dyDescent="0.2">
      <c r="B12" s="127" t="s">
        <v>76</v>
      </c>
      <c r="C12" s="128">
        <v>42758</v>
      </c>
      <c r="D12" s="129"/>
      <c r="E12" s="130">
        <v>6.4892018636839632E-2</v>
      </c>
      <c r="F12" s="131"/>
      <c r="G12" s="128">
        <v>53230</v>
      </c>
      <c r="H12" s="129"/>
      <c r="I12" s="130">
        <v>7.2774949995419946E-2</v>
      </c>
      <c r="J12" s="132"/>
      <c r="K12" s="123">
        <v>53836</v>
      </c>
      <c r="L12" s="124"/>
      <c r="M12" s="125">
        <v>6.3179117421668624E-2</v>
      </c>
      <c r="N12" s="126"/>
    </row>
    <row r="13" spans="2:14" ht="15.75" customHeight="1" x14ac:dyDescent="0.2">
      <c r="B13" s="127" t="s">
        <v>77</v>
      </c>
      <c r="C13" s="128">
        <v>82500</v>
      </c>
      <c r="D13" s="129"/>
      <c r="E13" s="130">
        <v>0.12520678089572171</v>
      </c>
      <c r="F13" s="131"/>
      <c r="G13" s="128">
        <v>81920</v>
      </c>
      <c r="H13" s="129"/>
      <c r="I13" s="130">
        <v>0.11199932187910581</v>
      </c>
      <c r="J13" s="132"/>
      <c r="K13" s="123">
        <v>79613</v>
      </c>
      <c r="L13" s="124"/>
      <c r="M13" s="125">
        <v>9.3429658133800872E-2</v>
      </c>
      <c r="N13" s="126"/>
    </row>
    <row r="14" spans="2:14" ht="15.75" customHeight="1" x14ac:dyDescent="0.2">
      <c r="B14" s="133" t="s">
        <v>78</v>
      </c>
      <c r="C14" s="134">
        <v>27426</v>
      </c>
      <c r="D14" s="135"/>
      <c r="E14" s="136">
        <v>4.1623286943588654E-2</v>
      </c>
      <c r="F14" s="137"/>
      <c r="G14" s="134">
        <v>29017</v>
      </c>
      <c r="H14" s="135"/>
      <c r="I14" s="136">
        <v>3.9671439489331217E-2</v>
      </c>
      <c r="J14" s="138"/>
      <c r="K14" s="139">
        <v>29373</v>
      </c>
      <c r="L14" s="140"/>
      <c r="M14" s="141">
        <v>3.4470618471407095E-2</v>
      </c>
      <c r="N14" s="142"/>
    </row>
    <row r="15" spans="2:14" x14ac:dyDescent="0.2">
      <c r="B15" s="143"/>
      <c r="C15" s="144"/>
      <c r="D15" s="144"/>
      <c r="E15" s="145"/>
      <c r="F15" s="145"/>
      <c r="G15" s="146"/>
      <c r="H15" s="146"/>
      <c r="I15" s="145"/>
      <c r="J15" s="145"/>
      <c r="K15" s="144"/>
      <c r="L15" s="144"/>
      <c r="M15" s="145"/>
      <c r="N15" s="145"/>
    </row>
    <row r="16" spans="2:14" ht="13.5" x14ac:dyDescent="0.2">
      <c r="B16" s="54" t="s">
        <v>79</v>
      </c>
      <c r="L16" s="147"/>
      <c r="M16" s="83"/>
      <c r="N16" s="83"/>
    </row>
    <row r="17" spans="2:14" x14ac:dyDescent="0.2">
      <c r="B17" s="110"/>
      <c r="L17" s="147"/>
      <c r="M17" s="83"/>
      <c r="N17" s="83"/>
    </row>
    <row r="18" spans="2:14" x14ac:dyDescent="0.2">
      <c r="L18" s="147"/>
      <c r="M18" s="83"/>
      <c r="N18" s="83"/>
    </row>
    <row r="19" spans="2:14" x14ac:dyDescent="0.2">
      <c r="L19" s="147"/>
      <c r="M19" s="83"/>
      <c r="N19" s="83"/>
    </row>
    <row r="20" spans="2:14" s="148" customFormat="1" x14ac:dyDescent="0.2">
      <c r="L20" s="149"/>
    </row>
    <row r="21" spans="2:14" x14ac:dyDescent="0.2">
      <c r="L21" s="150"/>
      <c r="M21" s="83"/>
      <c r="N21" s="83"/>
    </row>
    <row r="22" spans="2:14" x14ac:dyDescent="0.2">
      <c r="L22" s="150"/>
      <c r="M22" s="83"/>
      <c r="N22" s="83"/>
    </row>
    <row r="23" spans="2:14" x14ac:dyDescent="0.2">
      <c r="L23" s="151"/>
      <c r="M23" s="83"/>
      <c r="N23" s="83"/>
    </row>
    <row r="24" spans="2:14" x14ac:dyDescent="0.2">
      <c r="L24" s="146"/>
      <c r="M24" s="83"/>
      <c r="N24" s="83"/>
    </row>
    <row r="25" spans="2:14" x14ac:dyDescent="0.2">
      <c r="L25" s="83"/>
      <c r="M25" s="83"/>
      <c r="N25" s="83"/>
    </row>
    <row r="26" spans="2:14" x14ac:dyDescent="0.2">
      <c r="I26" s="83"/>
      <c r="J26" s="83"/>
      <c r="K26" s="83"/>
      <c r="L26" s="83"/>
      <c r="M26" s="83"/>
      <c r="N26" s="83"/>
    </row>
    <row r="27" spans="2:14" x14ac:dyDescent="0.2">
      <c r="I27" s="83"/>
      <c r="J27" s="83"/>
      <c r="K27" s="83"/>
      <c r="L27" s="83"/>
      <c r="M27" s="83"/>
      <c r="N27" s="83"/>
    </row>
    <row r="28" spans="2:14" x14ac:dyDescent="0.2">
      <c r="I28" s="83"/>
      <c r="J28" s="83"/>
      <c r="K28" s="83"/>
      <c r="L28" s="83"/>
      <c r="M28" s="83"/>
      <c r="N28" s="83"/>
    </row>
    <row r="30" spans="2:14" x14ac:dyDescent="0.2">
      <c r="I30" s="83"/>
      <c r="J30" s="83"/>
      <c r="K30" s="83"/>
      <c r="L30" s="83"/>
      <c r="M30" s="83"/>
      <c r="N30" s="83"/>
    </row>
    <row r="31" spans="2:14" x14ac:dyDescent="0.2">
      <c r="I31" s="83"/>
      <c r="J31" s="83"/>
      <c r="K31" s="83"/>
      <c r="L31" s="83"/>
    </row>
    <row r="32" spans="2:14" x14ac:dyDescent="0.2">
      <c r="K32" s="83"/>
      <c r="L32" s="83"/>
      <c r="M32" s="83"/>
      <c r="N32" s="83"/>
    </row>
    <row r="33" spans="5:14" x14ac:dyDescent="0.2">
      <c r="K33" s="83"/>
      <c r="L33" s="83"/>
      <c r="M33" s="83"/>
      <c r="N33" s="83"/>
    </row>
    <row r="34" spans="5:14" x14ac:dyDescent="0.2">
      <c r="I34" s="83"/>
      <c r="J34" s="83"/>
      <c r="K34" s="83"/>
      <c r="L34" s="83"/>
      <c r="M34" s="83"/>
      <c r="N34" s="83"/>
    </row>
    <row r="35" spans="5:14" x14ac:dyDescent="0.2">
      <c r="I35" s="83"/>
      <c r="J35" s="83"/>
      <c r="K35" s="83"/>
      <c r="L35" s="83"/>
      <c r="M35" s="83"/>
      <c r="N35" s="83"/>
    </row>
    <row r="36" spans="5:14" x14ac:dyDescent="0.2">
      <c r="I36" s="83"/>
      <c r="J36" s="83"/>
      <c r="K36" s="83"/>
      <c r="L36" s="83"/>
      <c r="M36" s="83"/>
      <c r="N36" s="83"/>
    </row>
    <row r="37" spans="5:14" x14ac:dyDescent="0.2">
      <c r="E37" s="152"/>
      <c r="F37" s="152"/>
      <c r="G37" s="114"/>
      <c r="H37" s="114"/>
      <c r="K37" s="83"/>
      <c r="L37" s="83"/>
      <c r="M37" s="83"/>
      <c r="N37" s="83"/>
    </row>
    <row r="38" spans="5:14" x14ac:dyDescent="0.2">
      <c r="G38" s="153"/>
      <c r="H38" s="153"/>
      <c r="I38" s="152"/>
      <c r="J38" s="152"/>
    </row>
    <row r="39" spans="5:14" x14ac:dyDescent="0.2">
      <c r="I39" s="152"/>
      <c r="J39" s="152"/>
      <c r="K39" s="152"/>
      <c r="L39" s="152"/>
    </row>
    <row r="40" spans="5:14" x14ac:dyDescent="0.2">
      <c r="I40" s="152"/>
      <c r="J40" s="152"/>
      <c r="K40" s="152"/>
      <c r="L40" s="152"/>
    </row>
    <row r="41" spans="5:14" x14ac:dyDescent="0.2">
      <c r="G41" s="153"/>
      <c r="H41" s="153"/>
      <c r="I41" s="154"/>
      <c r="J41" s="154"/>
    </row>
    <row r="42" spans="5:14" x14ac:dyDescent="0.2">
      <c r="G42" s="153"/>
      <c r="H42" s="153"/>
      <c r="I42" s="152"/>
      <c r="J42" s="152"/>
      <c r="K42" s="152"/>
      <c r="L42" s="152"/>
    </row>
    <row r="43" spans="5:14" x14ac:dyDescent="0.2">
      <c r="G43" s="153"/>
      <c r="H43" s="153"/>
      <c r="I43" s="152"/>
      <c r="J43" s="152"/>
    </row>
    <row r="44" spans="5:14" x14ac:dyDescent="0.2">
      <c r="G44" s="153"/>
      <c r="H44" s="153"/>
      <c r="I44" s="152"/>
      <c r="J44" s="152"/>
      <c r="K44" s="152"/>
      <c r="L44" s="152"/>
    </row>
    <row r="45" spans="5:14" x14ac:dyDescent="0.2">
      <c r="I45" s="152"/>
      <c r="J45" s="152"/>
    </row>
    <row r="46" spans="5:14" x14ac:dyDescent="0.2">
      <c r="G46" s="153"/>
      <c r="H46" s="153"/>
    </row>
    <row r="47" spans="5:14" x14ac:dyDescent="0.2">
      <c r="I47" s="152"/>
      <c r="J47" s="152"/>
    </row>
  </sheetData>
  <mergeCells count="9">
    <mergeCell ref="C3:F3"/>
    <mergeCell ref="G3:J3"/>
    <mergeCell ref="K3:N3"/>
    <mergeCell ref="C4:D4"/>
    <mergeCell ref="E4:F4"/>
    <mergeCell ref="G4:H4"/>
    <mergeCell ref="I4:J4"/>
    <mergeCell ref="K4:L4"/>
    <mergeCell ref="M4:N4"/>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heetViews>
  <sheetFormatPr defaultColWidth="9.140625" defaultRowHeight="12.75" x14ac:dyDescent="0.2"/>
  <cols>
    <col min="1" max="1" width="6.85546875" style="83" customWidth="1"/>
    <col min="2" max="2" width="20.28515625" style="83" customWidth="1"/>
    <col min="3" max="3" width="11.5703125" style="83" bestFit="1" customWidth="1"/>
    <col min="4" max="4" width="13.42578125" style="83" bestFit="1" customWidth="1"/>
    <col min="5" max="5" width="13.85546875" style="83" bestFit="1" customWidth="1"/>
    <col min="6" max="6" width="11.5703125" style="83" bestFit="1" customWidth="1"/>
    <col min="7" max="7" width="13.42578125" style="83" bestFit="1" customWidth="1"/>
    <col min="8" max="8" width="14.140625" style="83" bestFit="1" customWidth="1"/>
    <col min="9" max="9" width="11.5703125" style="83" bestFit="1" customWidth="1"/>
    <col min="10" max="10" width="13.42578125" style="83" bestFit="1" customWidth="1"/>
    <col min="11" max="11" width="14.140625" style="83" bestFit="1" customWidth="1"/>
    <col min="12" max="12" width="14.85546875" style="83" bestFit="1" customWidth="1"/>
    <col min="13" max="13" width="6.85546875" style="83" customWidth="1"/>
    <col min="14" max="14" width="25.42578125" style="83" bestFit="1" customWidth="1"/>
    <col min="15" max="17" width="14.7109375" style="83" customWidth="1"/>
    <col min="18" max="16384" width="9.140625" style="83"/>
  </cols>
  <sheetData>
    <row r="1" spans="1:11" ht="15.75" x14ac:dyDescent="0.2">
      <c r="B1" s="83" t="s">
        <v>81</v>
      </c>
    </row>
    <row r="3" spans="1:11" ht="16.5" customHeight="1" x14ac:dyDescent="0.25">
      <c r="B3" s="733" t="s">
        <v>82</v>
      </c>
      <c r="C3" s="735" t="s">
        <v>1</v>
      </c>
      <c r="D3" s="735"/>
      <c r="E3" s="736"/>
      <c r="F3" s="737" t="s">
        <v>2</v>
      </c>
      <c r="G3" s="735"/>
      <c r="H3" s="736"/>
      <c r="I3" s="735" t="s">
        <v>80</v>
      </c>
      <c r="J3" s="735"/>
      <c r="K3" s="736"/>
    </row>
    <row r="4" spans="1:11" ht="20.25" customHeight="1" x14ac:dyDescent="0.2">
      <c r="B4" s="734"/>
      <c r="C4" s="157" t="s">
        <v>4</v>
      </c>
      <c r="D4" s="157" t="s">
        <v>83</v>
      </c>
      <c r="E4" s="158" t="s">
        <v>84</v>
      </c>
      <c r="F4" s="159" t="s">
        <v>4</v>
      </c>
      <c r="G4" s="157" t="s">
        <v>83</v>
      </c>
      <c r="H4" s="158" t="s">
        <v>84</v>
      </c>
      <c r="I4" s="157" t="s">
        <v>4</v>
      </c>
      <c r="J4" s="157" t="s">
        <v>83</v>
      </c>
      <c r="K4" s="158" t="s">
        <v>84</v>
      </c>
    </row>
    <row r="5" spans="1:11" ht="21" customHeight="1" x14ac:dyDescent="0.25">
      <c r="B5" s="160" t="s">
        <v>85</v>
      </c>
      <c r="C5" s="161">
        <v>31274</v>
      </c>
      <c r="D5" s="162">
        <v>0.12866305452361262</v>
      </c>
      <c r="E5" s="163">
        <v>80711174.025299996</v>
      </c>
      <c r="F5" s="161">
        <v>35377</v>
      </c>
      <c r="G5" s="164">
        <v>0.1095029235240769</v>
      </c>
      <c r="H5" s="163">
        <v>94673728.162200004</v>
      </c>
      <c r="I5" s="165">
        <v>38527</v>
      </c>
      <c r="J5" s="166">
        <v>0.10805406208894611</v>
      </c>
      <c r="K5" s="167">
        <v>85433040.245199993</v>
      </c>
    </row>
    <row r="6" spans="1:11" ht="21" customHeight="1" x14ac:dyDescent="0.25">
      <c r="B6" s="168" t="s">
        <v>86</v>
      </c>
      <c r="C6" s="169">
        <v>15928</v>
      </c>
      <c r="D6" s="162">
        <v>6.5528718182902804E-2</v>
      </c>
      <c r="E6" s="170">
        <v>124582679.5836</v>
      </c>
      <c r="F6" s="169">
        <v>16388</v>
      </c>
      <c r="G6" s="171">
        <v>5.072600589966849E-2</v>
      </c>
      <c r="H6" s="172">
        <v>170591441.4962</v>
      </c>
      <c r="I6" s="173">
        <v>17332</v>
      </c>
      <c r="J6" s="174">
        <v>4.860988408455405E-2</v>
      </c>
      <c r="K6" s="175">
        <v>168972137.76859999</v>
      </c>
    </row>
    <row r="7" spans="1:11" ht="21" customHeight="1" x14ac:dyDescent="0.25">
      <c r="B7" s="168" t="s">
        <v>87</v>
      </c>
      <c r="C7" s="169">
        <v>17153</v>
      </c>
      <c r="D7" s="162">
        <v>7.0568439414322684E-2</v>
      </c>
      <c r="E7" s="170">
        <v>92246113.075399995</v>
      </c>
      <c r="F7" s="169">
        <v>12904</v>
      </c>
      <c r="G7" s="164">
        <v>3.9941931909282538E-2</v>
      </c>
      <c r="H7" s="170">
        <v>73092616.924400002</v>
      </c>
      <c r="I7" s="173">
        <v>12917</v>
      </c>
      <c r="J7" s="174">
        <v>3.6227433228720553E-2</v>
      </c>
      <c r="K7" s="175">
        <v>88603695.022</v>
      </c>
    </row>
    <row r="8" spans="1:11" ht="21" customHeight="1" x14ac:dyDescent="0.25">
      <c r="B8" s="168" t="s">
        <v>35</v>
      </c>
      <c r="C8" s="169">
        <v>36868</v>
      </c>
      <c r="D8" s="162">
        <v>0.1516770958040721</v>
      </c>
      <c r="E8" s="170">
        <v>95908249.524800003</v>
      </c>
      <c r="F8" s="169">
        <v>38418</v>
      </c>
      <c r="G8" s="164">
        <v>0.11891577341063364</v>
      </c>
      <c r="H8" s="170">
        <v>89843321.713200003</v>
      </c>
      <c r="I8" s="173">
        <v>46736</v>
      </c>
      <c r="J8" s="174">
        <v>0.13107728724761816</v>
      </c>
      <c r="K8" s="175">
        <v>96440695.086700007</v>
      </c>
    </row>
    <row r="9" spans="1:11" ht="21" customHeight="1" x14ac:dyDescent="0.25">
      <c r="B9" s="168" t="s">
        <v>88</v>
      </c>
      <c r="C9" s="176">
        <v>939</v>
      </c>
      <c r="D9" s="177" t="s">
        <v>47</v>
      </c>
      <c r="E9" s="178">
        <v>777493.50179999997</v>
      </c>
      <c r="F9" s="169">
        <v>4506</v>
      </c>
      <c r="G9" s="164">
        <v>1.3947484902605944E-2</v>
      </c>
      <c r="H9" s="170">
        <v>4110479.6190999998</v>
      </c>
      <c r="I9" s="173">
        <v>5734</v>
      </c>
      <c r="J9" s="174">
        <v>1.6081760635866197E-2</v>
      </c>
      <c r="K9" s="175">
        <v>9651081.3502999991</v>
      </c>
    </row>
    <row r="10" spans="1:11" ht="21" customHeight="1" x14ac:dyDescent="0.25">
      <c r="B10" s="168" t="s">
        <v>89</v>
      </c>
      <c r="C10" s="169">
        <v>13316</v>
      </c>
      <c r="D10" s="162">
        <v>5.478279830007117E-2</v>
      </c>
      <c r="E10" s="170">
        <v>56959004.5515</v>
      </c>
      <c r="F10" s="169">
        <v>9307</v>
      </c>
      <c r="G10" s="164">
        <v>2.8808087436429989E-2</v>
      </c>
      <c r="H10" s="170">
        <v>57989810.012000002</v>
      </c>
      <c r="I10" s="173">
        <v>8707</v>
      </c>
      <c r="J10" s="174">
        <v>2.4419931959624514E-2</v>
      </c>
      <c r="K10" s="175">
        <v>55898112.649800003</v>
      </c>
    </row>
    <row r="11" spans="1:11" ht="21" customHeight="1" x14ac:dyDescent="0.25">
      <c r="B11" s="168" t="s">
        <v>90</v>
      </c>
      <c r="C11" s="169">
        <v>16925</v>
      </c>
      <c r="D11" s="162">
        <v>6.963043415655637E-2</v>
      </c>
      <c r="E11" s="170">
        <v>6951318.0800000001</v>
      </c>
      <c r="F11" s="169">
        <v>98212</v>
      </c>
      <c r="G11" s="164">
        <v>0.30399697897353195</v>
      </c>
      <c r="H11" s="170">
        <v>47184062.354199998</v>
      </c>
      <c r="I11" s="173">
        <v>119100</v>
      </c>
      <c r="J11" s="174">
        <v>0.33403168673380956</v>
      </c>
      <c r="K11" s="175">
        <v>80860327.427399993</v>
      </c>
    </row>
    <row r="12" spans="1:11" ht="21" customHeight="1" x14ac:dyDescent="0.25">
      <c r="B12" s="168" t="s">
        <v>91</v>
      </c>
      <c r="C12" s="169">
        <v>1512</v>
      </c>
      <c r="D12" s="162">
        <v>6.2204559199239718E-3</v>
      </c>
      <c r="E12" s="170">
        <v>903209.72109999997</v>
      </c>
      <c r="F12" s="169">
        <v>733</v>
      </c>
      <c r="G12" s="164" t="s">
        <v>47</v>
      </c>
      <c r="H12" s="170">
        <v>342137.28360000002</v>
      </c>
      <c r="I12" s="173">
        <v>1028</v>
      </c>
      <c r="J12" s="174" t="s">
        <v>47</v>
      </c>
      <c r="K12" s="175">
        <v>870511.29119999998</v>
      </c>
    </row>
    <row r="13" spans="1:11" ht="21" customHeight="1" x14ac:dyDescent="0.25">
      <c r="A13" s="155"/>
      <c r="B13" s="179" t="s">
        <v>92</v>
      </c>
      <c r="C13" s="180">
        <v>109154</v>
      </c>
      <c r="D13" s="181">
        <v>0.44906590309747441</v>
      </c>
      <c r="E13" s="182">
        <v>457110936.36070001</v>
      </c>
      <c r="F13" s="180">
        <v>107224</v>
      </c>
      <c r="G13" s="183">
        <v>0.33189194877874384</v>
      </c>
      <c r="H13" s="182">
        <v>510831704.74690002</v>
      </c>
      <c r="I13" s="184">
        <v>106472</v>
      </c>
      <c r="J13" s="185">
        <v>0.2986147921907823</v>
      </c>
      <c r="K13" s="186">
        <v>500705082.47600001</v>
      </c>
    </row>
    <row r="14" spans="1:11" ht="29.25" customHeight="1" x14ac:dyDescent="0.25">
      <c r="A14" s="156"/>
      <c r="B14" s="187" t="s">
        <v>93</v>
      </c>
      <c r="C14" s="188">
        <f>SUM(C5:C13)</f>
        <v>243069</v>
      </c>
      <c r="D14" s="189"/>
      <c r="E14" s="190">
        <f t="array" ref="E14">SUM(ROUND(E5:E13,0))</f>
        <v>916150180</v>
      </c>
      <c r="F14" s="188">
        <f>SUM(F5:F13)</f>
        <v>323069</v>
      </c>
      <c r="G14" s="189"/>
      <c r="H14" s="190">
        <f t="array" ref="H14">SUM(ROUND(H5:H13,0))</f>
        <v>1048659302</v>
      </c>
      <c r="I14" s="191">
        <f>SUM(I5:I13)</f>
        <v>356553</v>
      </c>
      <c r="J14" s="192"/>
      <c r="K14" s="193">
        <f t="array" ref="K14">SUM(ROUND(K5:K13,0))</f>
        <v>1087434682</v>
      </c>
    </row>
    <row r="16" spans="1:11" x14ac:dyDescent="0.2">
      <c r="B16" s="194" t="s">
        <v>94</v>
      </c>
    </row>
    <row r="17" spans="2:2" x14ac:dyDescent="0.2">
      <c r="B17" s="194" t="s">
        <v>95</v>
      </c>
    </row>
    <row r="18" spans="2:2" x14ac:dyDescent="0.2">
      <c r="B18" s="194" t="s">
        <v>96</v>
      </c>
    </row>
  </sheetData>
  <mergeCells count="4">
    <mergeCell ref="B3:B4"/>
    <mergeCell ref="C3:E3"/>
    <mergeCell ref="F3:H3"/>
    <mergeCell ref="I3:K3"/>
  </mergeCells>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workbookViewId="0"/>
  </sheetViews>
  <sheetFormatPr defaultColWidth="9.140625" defaultRowHeight="15.75" x14ac:dyDescent="0.25"/>
  <cols>
    <col min="1" max="1" width="9.140625" style="59"/>
    <col min="2" max="2" width="25.140625" style="80" customWidth="1"/>
    <col min="3" max="3" width="13" style="80" customWidth="1"/>
    <col min="4" max="4" width="13.7109375" style="80" customWidth="1"/>
    <col min="5" max="5" width="13" style="59" customWidth="1"/>
    <col min="6" max="6" width="14.42578125" style="59" customWidth="1"/>
    <col min="7" max="7" width="13.140625" style="59" customWidth="1"/>
    <col min="8" max="8" width="14.7109375" style="59" customWidth="1"/>
    <col min="9" max="16384" width="9.140625" style="59"/>
  </cols>
  <sheetData>
    <row r="1" spans="2:9" ht="16.5" x14ac:dyDescent="0.25">
      <c r="B1" s="195" t="s">
        <v>97</v>
      </c>
    </row>
    <row r="3" spans="2:9" x14ac:dyDescent="0.25">
      <c r="B3" s="196"/>
      <c r="C3" s="738" t="s">
        <v>1</v>
      </c>
      <c r="D3" s="739"/>
      <c r="E3" s="738" t="s">
        <v>2</v>
      </c>
      <c r="F3" s="739"/>
      <c r="G3" s="738" t="s">
        <v>80</v>
      </c>
      <c r="H3" s="739"/>
      <c r="I3" s="197"/>
    </row>
    <row r="4" spans="2:9" ht="0.75" customHeight="1" x14ac:dyDescent="0.25">
      <c r="B4" s="198"/>
      <c r="C4" s="199"/>
      <c r="D4" s="200"/>
      <c r="E4" s="199"/>
      <c r="F4" s="200"/>
      <c r="G4" s="199"/>
      <c r="H4" s="200"/>
      <c r="I4" s="197"/>
    </row>
    <row r="5" spans="2:9" ht="21.75" customHeight="1" x14ac:dyDescent="0.25">
      <c r="B5" s="201" t="s">
        <v>98</v>
      </c>
      <c r="C5" s="202" t="s">
        <v>4</v>
      </c>
      <c r="D5" s="203" t="s">
        <v>99</v>
      </c>
      <c r="E5" s="202" t="s">
        <v>4</v>
      </c>
      <c r="F5" s="203" t="s">
        <v>99</v>
      </c>
      <c r="G5" s="202" t="s">
        <v>4</v>
      </c>
      <c r="H5" s="203" t="s">
        <v>99</v>
      </c>
      <c r="I5" s="197"/>
    </row>
    <row r="6" spans="2:9" ht="21.75" customHeight="1" x14ac:dyDescent="0.25">
      <c r="B6" s="204" t="s">
        <v>100</v>
      </c>
      <c r="C6" s="205">
        <v>229423</v>
      </c>
      <c r="D6" s="206">
        <v>0.37489868618863981</v>
      </c>
      <c r="E6" s="205">
        <v>184468</v>
      </c>
      <c r="F6" s="206">
        <v>0.32440664612614134</v>
      </c>
      <c r="G6" s="207">
        <v>166537</v>
      </c>
      <c r="H6" s="208">
        <v>0.23443698354378703</v>
      </c>
      <c r="I6" s="209"/>
    </row>
    <row r="7" spans="2:9" ht="21.75" customHeight="1" x14ac:dyDescent="0.25">
      <c r="B7" s="210" t="s">
        <v>101</v>
      </c>
      <c r="C7" s="205">
        <v>52879</v>
      </c>
      <c r="D7" s="211">
        <v>8.6409242434146022E-2</v>
      </c>
      <c r="E7" s="205">
        <v>29088</v>
      </c>
      <c r="F7" s="211">
        <v>5.1156107992515368E-2</v>
      </c>
      <c r="G7" s="207">
        <v>29103</v>
      </c>
      <c r="H7" s="208">
        <v>4.0968790911778366E-2</v>
      </c>
      <c r="I7" s="209"/>
    </row>
    <row r="8" spans="2:9" ht="21.75" customHeight="1" x14ac:dyDescent="0.25">
      <c r="B8" s="210" t="s">
        <v>106</v>
      </c>
      <c r="C8" s="205">
        <v>76185</v>
      </c>
      <c r="D8" s="211">
        <v>0.1244934309431989</v>
      </c>
      <c r="E8" s="205">
        <v>82757</v>
      </c>
      <c r="F8" s="211">
        <v>0.14553700811772816</v>
      </c>
      <c r="G8" s="207">
        <v>79872</v>
      </c>
      <c r="H8" s="208">
        <v>0.11243718062418176</v>
      </c>
      <c r="I8" s="209"/>
    </row>
    <row r="9" spans="2:9" ht="21.75" customHeight="1" x14ac:dyDescent="0.25">
      <c r="B9" s="210" t="s">
        <v>102</v>
      </c>
      <c r="C9" s="205">
        <v>208377</v>
      </c>
      <c r="D9" s="211">
        <v>0.34050754951304008</v>
      </c>
      <c r="E9" s="205">
        <v>230443</v>
      </c>
      <c r="F9" s="211">
        <v>0.40525858551752275</v>
      </c>
      <c r="G9" s="207">
        <v>386706</v>
      </c>
      <c r="H9" s="208">
        <v>0.54437405858918597</v>
      </c>
      <c r="I9" s="209"/>
    </row>
    <row r="10" spans="2:9" ht="21.75" customHeight="1" x14ac:dyDescent="0.25">
      <c r="B10" s="212" t="s">
        <v>103</v>
      </c>
      <c r="C10" s="205">
        <v>45096</v>
      </c>
      <c r="D10" s="211">
        <v>7.3691090920975227E-2</v>
      </c>
      <c r="E10" s="205">
        <v>41875</v>
      </c>
      <c r="F10" s="211">
        <v>7.3641652246092371E-2</v>
      </c>
      <c r="G10" s="207">
        <v>48148</v>
      </c>
      <c r="H10" s="208">
        <v>6.7782986331066913E-2</v>
      </c>
      <c r="I10" s="209"/>
    </row>
    <row r="11" spans="2:9" ht="31.5" x14ac:dyDescent="0.25">
      <c r="B11" s="213" t="s">
        <v>104</v>
      </c>
      <c r="C11" s="214">
        <v>611960</v>
      </c>
      <c r="D11" s="215"/>
      <c r="E11" s="214">
        <v>568631</v>
      </c>
      <c r="F11" s="215"/>
      <c r="G11" s="216">
        <v>710366</v>
      </c>
      <c r="H11" s="217"/>
      <c r="I11" s="209"/>
    </row>
    <row r="12" spans="2:9" x14ac:dyDescent="0.25">
      <c r="D12" s="218"/>
    </row>
    <row r="13" spans="2:9" x14ac:dyDescent="0.25">
      <c r="B13" s="54" t="s">
        <v>105</v>
      </c>
    </row>
  </sheetData>
  <mergeCells count="3">
    <mergeCell ref="C3:D3"/>
    <mergeCell ref="E3:F3"/>
    <mergeCell ref="G3:H3"/>
  </mergeCells>
  <pageMargins left="0.75" right="0.75" top="1" bottom="1" header="0.5" footer="0.5"/>
  <pageSetup scale="47"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zoomScaleNormal="100" workbookViewId="0"/>
  </sheetViews>
  <sheetFormatPr defaultColWidth="9.140625" defaultRowHeight="12.75" x14ac:dyDescent="0.2"/>
  <cols>
    <col min="1" max="1" width="9.140625" style="83"/>
    <col min="2" max="2" width="14.5703125" style="83" customWidth="1"/>
    <col min="3" max="3" width="12.28515625" style="83" customWidth="1"/>
    <col min="4" max="4" width="11.42578125" style="83" bestFit="1" customWidth="1"/>
    <col min="5" max="5" width="12.28515625" style="83" customWidth="1"/>
    <col min="6" max="6" width="11.42578125" style="114" bestFit="1" customWidth="1"/>
    <col min="7" max="7" width="12.42578125" style="114" customWidth="1"/>
    <col min="8" max="8" width="11.42578125" style="114" bestFit="1" customWidth="1"/>
    <col min="9" max="9" width="8.5703125" style="114" customWidth="1"/>
    <col min="10" max="10" width="14.140625" style="83" customWidth="1"/>
    <col min="11" max="16384" width="9.140625" style="83"/>
  </cols>
  <sheetData>
    <row r="1" spans="2:9" ht="15.75" x14ac:dyDescent="0.2">
      <c r="B1" s="219" t="s">
        <v>107</v>
      </c>
    </row>
    <row r="3" spans="2:9" x14ac:dyDescent="0.2">
      <c r="B3" s="742" t="s">
        <v>108</v>
      </c>
      <c r="C3" s="744" t="s">
        <v>1</v>
      </c>
      <c r="D3" s="745"/>
      <c r="E3" s="744" t="s">
        <v>2</v>
      </c>
      <c r="F3" s="745"/>
      <c r="G3" s="744" t="s">
        <v>80</v>
      </c>
      <c r="H3" s="745"/>
      <c r="I3" s="83"/>
    </row>
    <row r="4" spans="2:9" ht="15.75" x14ac:dyDescent="0.2">
      <c r="B4" s="743"/>
      <c r="C4" s="221" t="s">
        <v>4</v>
      </c>
      <c r="D4" s="222" t="s">
        <v>109</v>
      </c>
      <c r="E4" s="221" t="s">
        <v>4</v>
      </c>
      <c r="F4" s="222" t="s">
        <v>109</v>
      </c>
      <c r="G4" s="221" t="s">
        <v>4</v>
      </c>
      <c r="H4" s="222" t="s">
        <v>109</v>
      </c>
      <c r="I4" s="83"/>
    </row>
    <row r="5" spans="2:9" ht="15.75" customHeight="1" x14ac:dyDescent="0.2">
      <c r="B5" s="223" t="s">
        <v>110</v>
      </c>
      <c r="C5" s="224">
        <v>10522</v>
      </c>
      <c r="D5" s="12">
        <f>C5/455822</f>
        <v>2.3083572096125243E-2</v>
      </c>
      <c r="E5" s="224">
        <v>11104</v>
      </c>
      <c r="F5" s="12">
        <f>E5/462980</f>
        <v>2.3983757397727765E-2</v>
      </c>
      <c r="G5" s="225">
        <v>12668</v>
      </c>
      <c r="H5" s="19">
        <f>G5/609184</f>
        <v>2.0795030729631771E-2</v>
      </c>
      <c r="I5" s="83"/>
    </row>
    <row r="6" spans="2:9" ht="15.75" customHeight="1" x14ac:dyDescent="0.2">
      <c r="B6" s="226" t="s">
        <v>111</v>
      </c>
      <c r="C6" s="224">
        <v>66228</v>
      </c>
      <c r="D6" s="17">
        <f t="shared" ref="D6:D11" si="0">C6/455822</f>
        <v>0.14529355757291224</v>
      </c>
      <c r="E6" s="224">
        <v>67699</v>
      </c>
      <c r="F6" s="17">
        <f t="shared" ref="F6:F11" si="1">E6/462980</f>
        <v>0.14622445893991101</v>
      </c>
      <c r="G6" s="225">
        <v>83545</v>
      </c>
      <c r="H6" s="19">
        <f t="shared" ref="H6:H11" si="2">G6/609184</f>
        <v>0.13714247255344855</v>
      </c>
      <c r="I6" s="83"/>
    </row>
    <row r="7" spans="2:9" ht="15.75" customHeight="1" x14ac:dyDescent="0.2">
      <c r="B7" s="226" t="s">
        <v>112</v>
      </c>
      <c r="C7" s="224">
        <v>74784</v>
      </c>
      <c r="D7" s="17">
        <f t="shared" si="0"/>
        <v>0.16406404254292245</v>
      </c>
      <c r="E7" s="224">
        <v>77357</v>
      </c>
      <c r="F7" s="17">
        <f t="shared" si="1"/>
        <v>0.16708497127305716</v>
      </c>
      <c r="G7" s="225">
        <v>102314</v>
      </c>
      <c r="H7" s="19">
        <f t="shared" si="2"/>
        <v>0.16795253979093344</v>
      </c>
      <c r="I7" s="83"/>
    </row>
    <row r="8" spans="2:9" ht="15.75" customHeight="1" x14ac:dyDescent="0.2">
      <c r="B8" s="226" t="s">
        <v>113</v>
      </c>
      <c r="C8" s="224">
        <v>84774</v>
      </c>
      <c r="D8" s="17">
        <f t="shared" si="0"/>
        <v>0.18598049238518544</v>
      </c>
      <c r="E8" s="224">
        <v>86919</v>
      </c>
      <c r="F8" s="17">
        <f t="shared" si="1"/>
        <v>0.18773813123677049</v>
      </c>
      <c r="G8" s="225">
        <v>111377</v>
      </c>
      <c r="H8" s="19">
        <f t="shared" si="2"/>
        <v>0.18282981824867364</v>
      </c>
      <c r="I8" s="83"/>
    </row>
    <row r="9" spans="2:9" ht="15.75" customHeight="1" x14ac:dyDescent="0.2">
      <c r="B9" s="226" t="s">
        <v>114</v>
      </c>
      <c r="C9" s="224">
        <v>103275</v>
      </c>
      <c r="D9" s="17">
        <f t="shared" si="0"/>
        <v>0.22656870445042143</v>
      </c>
      <c r="E9" s="224">
        <v>94851</v>
      </c>
      <c r="F9" s="17">
        <f t="shared" si="1"/>
        <v>0.204870620761156</v>
      </c>
      <c r="G9" s="225">
        <v>128050</v>
      </c>
      <c r="H9" s="19">
        <f t="shared" si="2"/>
        <v>0.21019921731365235</v>
      </c>
      <c r="I9" s="83"/>
    </row>
    <row r="10" spans="2:9" ht="15.75" customHeight="1" x14ac:dyDescent="0.2">
      <c r="B10" s="226" t="s">
        <v>115</v>
      </c>
      <c r="C10" s="224">
        <v>75906</v>
      </c>
      <c r="D10" s="17">
        <f t="shared" si="0"/>
        <v>0.16652552970238382</v>
      </c>
      <c r="E10" s="224">
        <v>74912</v>
      </c>
      <c r="F10" s="17">
        <f t="shared" si="1"/>
        <v>0.1618039656140654</v>
      </c>
      <c r="G10" s="225">
        <v>111226</v>
      </c>
      <c r="H10" s="19">
        <f t="shared" si="2"/>
        <v>0.18258194568471922</v>
      </c>
      <c r="I10" s="83"/>
    </row>
    <row r="11" spans="2:9" ht="15.75" customHeight="1" x14ac:dyDescent="0.2">
      <c r="B11" s="227" t="s">
        <v>116</v>
      </c>
      <c r="C11" s="228">
        <v>40333</v>
      </c>
      <c r="D11" s="229">
        <f t="shared" si="0"/>
        <v>8.8484101250049366E-2</v>
      </c>
      <c r="E11" s="228">
        <v>50138</v>
      </c>
      <c r="F11" s="229">
        <f t="shared" si="1"/>
        <v>0.10829409477731219</v>
      </c>
      <c r="G11" s="230">
        <v>60004</v>
      </c>
      <c r="H11" s="231">
        <f t="shared" si="2"/>
        <v>9.8498975678941003E-2</v>
      </c>
      <c r="I11" s="83"/>
    </row>
    <row r="12" spans="2:9" ht="12.75" customHeight="1" x14ac:dyDescent="0.2">
      <c r="B12" s="746" t="s">
        <v>117</v>
      </c>
      <c r="C12" s="748">
        <f>SUM(C5:C11)</f>
        <v>455822</v>
      </c>
      <c r="D12" s="750"/>
      <c r="E12" s="748">
        <f>SUM(E5:E11)</f>
        <v>462980</v>
      </c>
      <c r="F12" s="750"/>
      <c r="G12" s="753">
        <f>SUM(G5:G11)</f>
        <v>609184</v>
      </c>
      <c r="H12" s="740"/>
      <c r="I12" s="83"/>
    </row>
    <row r="13" spans="2:9" x14ac:dyDescent="0.2">
      <c r="B13" s="747"/>
      <c r="C13" s="749"/>
      <c r="D13" s="751"/>
      <c r="E13" s="752"/>
      <c r="F13" s="741"/>
      <c r="G13" s="754"/>
      <c r="H13" s="741"/>
      <c r="I13" s="83"/>
    </row>
    <row r="14" spans="2:9" x14ac:dyDescent="0.2">
      <c r="H14" s="220"/>
    </row>
    <row r="15" spans="2:9" ht="13.5" x14ac:dyDescent="0.2">
      <c r="B15" s="54" t="s">
        <v>118</v>
      </c>
      <c r="C15" s="146"/>
      <c r="D15" s="146"/>
    </row>
    <row r="16" spans="2:9" x14ac:dyDescent="0.2">
      <c r="C16" s="146"/>
      <c r="D16" s="146"/>
    </row>
    <row r="17" spans="3:8" x14ac:dyDescent="0.2">
      <c r="C17" s="146"/>
      <c r="D17" s="146"/>
      <c r="H17" s="220"/>
    </row>
    <row r="18" spans="3:8" x14ac:dyDescent="0.2">
      <c r="C18" s="146"/>
      <c r="D18" s="146"/>
      <c r="H18" s="220"/>
    </row>
    <row r="19" spans="3:8" x14ac:dyDescent="0.2">
      <c r="C19" s="146"/>
      <c r="D19" s="146"/>
      <c r="H19" s="220"/>
    </row>
    <row r="20" spans="3:8" x14ac:dyDescent="0.2">
      <c r="C20" s="146"/>
      <c r="D20" s="146"/>
      <c r="H20" s="220"/>
    </row>
    <row r="21" spans="3:8" x14ac:dyDescent="0.2">
      <c r="C21" s="146"/>
      <c r="D21" s="146"/>
      <c r="H21" s="220"/>
    </row>
    <row r="22" spans="3:8" x14ac:dyDescent="0.2">
      <c r="C22" s="153"/>
      <c r="H22" s="220"/>
    </row>
    <row r="23" spans="3:8" x14ac:dyDescent="0.2">
      <c r="H23" s="220"/>
    </row>
    <row r="25" spans="3:8" x14ac:dyDescent="0.2">
      <c r="H25" s="220"/>
    </row>
  </sheetData>
  <mergeCells count="11">
    <mergeCell ref="H12:H13"/>
    <mergeCell ref="B3:B4"/>
    <mergeCell ref="C3:D3"/>
    <mergeCell ref="E3:F3"/>
    <mergeCell ref="G3:H3"/>
    <mergeCell ref="B12:B13"/>
    <mergeCell ref="C12:C13"/>
    <mergeCell ref="D12:D13"/>
    <mergeCell ref="E12:E13"/>
    <mergeCell ref="F12:F13"/>
    <mergeCell ref="G12:G13"/>
  </mergeCells>
  <pageMargins left="0.75" right="0.75" top="1" bottom="1" header="0.5" footer="0.5"/>
  <pageSetup scale="74"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zoomScaleNormal="100" workbookViewId="0"/>
  </sheetViews>
  <sheetFormatPr defaultRowHeight="11.1" customHeight="1" x14ac:dyDescent="0.2"/>
  <cols>
    <col min="1" max="1" width="9.140625" style="237"/>
    <col min="2" max="2" width="6.5703125" style="235" customWidth="1"/>
    <col min="3" max="3" width="26.5703125" style="233" customWidth="1"/>
    <col min="4" max="4" width="9.85546875" style="234" bestFit="1" customWidth="1"/>
    <col min="5" max="5" width="11.42578125" style="235" bestFit="1" customWidth="1"/>
    <col min="6" max="6" width="9.140625" style="236"/>
    <col min="7" max="7" width="100.5703125" style="233" customWidth="1"/>
    <col min="8" max="10" width="9.140625" style="233"/>
    <col min="11" max="256" width="9.140625" style="237"/>
    <col min="257" max="257" width="11" style="237" customWidth="1"/>
    <col min="258" max="258" width="6.5703125" style="237" customWidth="1"/>
    <col min="259" max="259" width="26.5703125" style="237" customWidth="1"/>
    <col min="260" max="260" width="12.42578125" style="237" customWidth="1"/>
    <col min="261" max="261" width="14.5703125" style="237" customWidth="1"/>
    <col min="262" max="262" width="9.140625" style="237"/>
    <col min="263" max="263" width="100.5703125" style="237" customWidth="1"/>
    <col min="264" max="512" width="9.140625" style="237"/>
    <col min="513" max="513" width="11" style="237" customWidth="1"/>
    <col min="514" max="514" width="6.5703125" style="237" customWidth="1"/>
    <col min="515" max="515" width="26.5703125" style="237" customWidth="1"/>
    <col min="516" max="516" width="12.42578125" style="237" customWidth="1"/>
    <col min="517" max="517" width="14.5703125" style="237" customWidth="1"/>
    <col min="518" max="518" width="9.140625" style="237"/>
    <col min="519" max="519" width="100.5703125" style="237" customWidth="1"/>
    <col min="520" max="768" width="9.140625" style="237"/>
    <col min="769" max="769" width="11" style="237" customWidth="1"/>
    <col min="770" max="770" width="6.5703125" style="237" customWidth="1"/>
    <col min="771" max="771" width="26.5703125" style="237" customWidth="1"/>
    <col min="772" max="772" width="12.42578125" style="237" customWidth="1"/>
    <col min="773" max="773" width="14.5703125" style="237" customWidth="1"/>
    <col min="774" max="774" width="9.140625" style="237"/>
    <col min="775" max="775" width="100.5703125" style="237" customWidth="1"/>
    <col min="776" max="1024" width="9.140625" style="237"/>
    <col min="1025" max="1025" width="11" style="237" customWidth="1"/>
    <col min="1026" max="1026" width="6.5703125" style="237" customWidth="1"/>
    <col min="1027" max="1027" width="26.5703125" style="237" customWidth="1"/>
    <col min="1028" max="1028" width="12.42578125" style="237" customWidth="1"/>
    <col min="1029" max="1029" width="14.5703125" style="237" customWidth="1"/>
    <col min="1030" max="1030" width="9.140625" style="237"/>
    <col min="1031" max="1031" width="100.5703125" style="237" customWidth="1"/>
    <col min="1032" max="1280" width="9.140625" style="237"/>
    <col min="1281" max="1281" width="11" style="237" customWidth="1"/>
    <col min="1282" max="1282" width="6.5703125" style="237" customWidth="1"/>
    <col min="1283" max="1283" width="26.5703125" style="237" customWidth="1"/>
    <col min="1284" max="1284" width="12.42578125" style="237" customWidth="1"/>
    <col min="1285" max="1285" width="14.5703125" style="237" customWidth="1"/>
    <col min="1286" max="1286" width="9.140625" style="237"/>
    <col min="1287" max="1287" width="100.5703125" style="237" customWidth="1"/>
    <col min="1288" max="1536" width="9.140625" style="237"/>
    <col min="1537" max="1537" width="11" style="237" customWidth="1"/>
    <col min="1538" max="1538" width="6.5703125" style="237" customWidth="1"/>
    <col min="1539" max="1539" width="26.5703125" style="237" customWidth="1"/>
    <col min="1540" max="1540" width="12.42578125" style="237" customWidth="1"/>
    <col min="1541" max="1541" width="14.5703125" style="237" customWidth="1"/>
    <col min="1542" max="1542" width="9.140625" style="237"/>
    <col min="1543" max="1543" width="100.5703125" style="237" customWidth="1"/>
    <col min="1544" max="1792" width="9.140625" style="237"/>
    <col min="1793" max="1793" width="11" style="237" customWidth="1"/>
    <col min="1794" max="1794" width="6.5703125" style="237" customWidth="1"/>
    <col min="1795" max="1795" width="26.5703125" style="237" customWidth="1"/>
    <col min="1796" max="1796" width="12.42578125" style="237" customWidth="1"/>
    <col min="1797" max="1797" width="14.5703125" style="237" customWidth="1"/>
    <col min="1798" max="1798" width="9.140625" style="237"/>
    <col min="1799" max="1799" width="100.5703125" style="237" customWidth="1"/>
    <col min="1800" max="2048" width="9.140625" style="237"/>
    <col min="2049" max="2049" width="11" style="237" customWidth="1"/>
    <col min="2050" max="2050" width="6.5703125" style="237" customWidth="1"/>
    <col min="2051" max="2051" width="26.5703125" style="237" customWidth="1"/>
    <col min="2052" max="2052" width="12.42578125" style="237" customWidth="1"/>
    <col min="2053" max="2053" width="14.5703125" style="237" customWidth="1"/>
    <col min="2054" max="2054" width="9.140625" style="237"/>
    <col min="2055" max="2055" width="100.5703125" style="237" customWidth="1"/>
    <col min="2056" max="2304" width="9.140625" style="237"/>
    <col min="2305" max="2305" width="11" style="237" customWidth="1"/>
    <col min="2306" max="2306" width="6.5703125" style="237" customWidth="1"/>
    <col min="2307" max="2307" width="26.5703125" style="237" customWidth="1"/>
    <col min="2308" max="2308" width="12.42578125" style="237" customWidth="1"/>
    <col min="2309" max="2309" width="14.5703125" style="237" customWidth="1"/>
    <col min="2310" max="2310" width="9.140625" style="237"/>
    <col min="2311" max="2311" width="100.5703125" style="237" customWidth="1"/>
    <col min="2312" max="2560" width="9.140625" style="237"/>
    <col min="2561" max="2561" width="11" style="237" customWidth="1"/>
    <col min="2562" max="2562" width="6.5703125" style="237" customWidth="1"/>
    <col min="2563" max="2563" width="26.5703125" style="237" customWidth="1"/>
    <col min="2564" max="2564" width="12.42578125" style="237" customWidth="1"/>
    <col min="2565" max="2565" width="14.5703125" style="237" customWidth="1"/>
    <col min="2566" max="2566" width="9.140625" style="237"/>
    <col min="2567" max="2567" width="100.5703125" style="237" customWidth="1"/>
    <col min="2568" max="2816" width="9.140625" style="237"/>
    <col min="2817" max="2817" width="11" style="237" customWidth="1"/>
    <col min="2818" max="2818" width="6.5703125" style="237" customWidth="1"/>
    <col min="2819" max="2819" width="26.5703125" style="237" customWidth="1"/>
    <col min="2820" max="2820" width="12.42578125" style="237" customWidth="1"/>
    <col min="2821" max="2821" width="14.5703125" style="237" customWidth="1"/>
    <col min="2822" max="2822" width="9.140625" style="237"/>
    <col min="2823" max="2823" width="100.5703125" style="237" customWidth="1"/>
    <col min="2824" max="3072" width="9.140625" style="237"/>
    <col min="3073" max="3073" width="11" style="237" customWidth="1"/>
    <col min="3074" max="3074" width="6.5703125" style="237" customWidth="1"/>
    <col min="3075" max="3075" width="26.5703125" style="237" customWidth="1"/>
    <col min="3076" max="3076" width="12.42578125" style="237" customWidth="1"/>
    <col min="3077" max="3077" width="14.5703125" style="237" customWidth="1"/>
    <col min="3078" max="3078" width="9.140625" style="237"/>
    <col min="3079" max="3079" width="100.5703125" style="237" customWidth="1"/>
    <col min="3080" max="3328" width="9.140625" style="237"/>
    <col min="3329" max="3329" width="11" style="237" customWidth="1"/>
    <col min="3330" max="3330" width="6.5703125" style="237" customWidth="1"/>
    <col min="3331" max="3331" width="26.5703125" style="237" customWidth="1"/>
    <col min="3332" max="3332" width="12.42578125" style="237" customWidth="1"/>
    <col min="3333" max="3333" width="14.5703125" style="237" customWidth="1"/>
    <col min="3334" max="3334" width="9.140625" style="237"/>
    <col min="3335" max="3335" width="100.5703125" style="237" customWidth="1"/>
    <col min="3336" max="3584" width="9.140625" style="237"/>
    <col min="3585" max="3585" width="11" style="237" customWidth="1"/>
    <col min="3586" max="3586" width="6.5703125" style="237" customWidth="1"/>
    <col min="3587" max="3587" width="26.5703125" style="237" customWidth="1"/>
    <col min="3588" max="3588" width="12.42578125" style="237" customWidth="1"/>
    <col min="3589" max="3589" width="14.5703125" style="237" customWidth="1"/>
    <col min="3590" max="3590" width="9.140625" style="237"/>
    <col min="3591" max="3591" width="100.5703125" style="237" customWidth="1"/>
    <col min="3592" max="3840" width="9.140625" style="237"/>
    <col min="3841" max="3841" width="11" style="237" customWidth="1"/>
    <col min="3842" max="3842" width="6.5703125" style="237" customWidth="1"/>
    <col min="3843" max="3843" width="26.5703125" style="237" customWidth="1"/>
    <col min="3844" max="3844" width="12.42578125" style="237" customWidth="1"/>
    <col min="3845" max="3845" width="14.5703125" style="237" customWidth="1"/>
    <col min="3846" max="3846" width="9.140625" style="237"/>
    <col min="3847" max="3847" width="100.5703125" style="237" customWidth="1"/>
    <col min="3848" max="4096" width="9.140625" style="237"/>
    <col min="4097" max="4097" width="11" style="237" customWidth="1"/>
    <col min="4098" max="4098" width="6.5703125" style="237" customWidth="1"/>
    <col min="4099" max="4099" width="26.5703125" style="237" customWidth="1"/>
    <col min="4100" max="4100" width="12.42578125" style="237" customWidth="1"/>
    <col min="4101" max="4101" width="14.5703125" style="237" customWidth="1"/>
    <col min="4102" max="4102" width="9.140625" style="237"/>
    <col min="4103" max="4103" width="100.5703125" style="237" customWidth="1"/>
    <col min="4104" max="4352" width="9.140625" style="237"/>
    <col min="4353" max="4353" width="11" style="237" customWidth="1"/>
    <col min="4354" max="4354" width="6.5703125" style="237" customWidth="1"/>
    <col min="4355" max="4355" width="26.5703125" style="237" customWidth="1"/>
    <col min="4356" max="4356" width="12.42578125" style="237" customWidth="1"/>
    <col min="4357" max="4357" width="14.5703125" style="237" customWidth="1"/>
    <col min="4358" max="4358" width="9.140625" style="237"/>
    <col min="4359" max="4359" width="100.5703125" style="237" customWidth="1"/>
    <col min="4360" max="4608" width="9.140625" style="237"/>
    <col min="4609" max="4609" width="11" style="237" customWidth="1"/>
    <col min="4610" max="4610" width="6.5703125" style="237" customWidth="1"/>
    <col min="4611" max="4611" width="26.5703125" style="237" customWidth="1"/>
    <col min="4612" max="4612" width="12.42578125" style="237" customWidth="1"/>
    <col min="4613" max="4613" width="14.5703125" style="237" customWidth="1"/>
    <col min="4614" max="4614" width="9.140625" style="237"/>
    <col min="4615" max="4615" width="100.5703125" style="237" customWidth="1"/>
    <col min="4616" max="4864" width="9.140625" style="237"/>
    <col min="4865" max="4865" width="11" style="237" customWidth="1"/>
    <col min="4866" max="4866" width="6.5703125" style="237" customWidth="1"/>
    <col min="4867" max="4867" width="26.5703125" style="237" customWidth="1"/>
    <col min="4868" max="4868" width="12.42578125" style="237" customWidth="1"/>
    <col min="4869" max="4869" width="14.5703125" style="237" customWidth="1"/>
    <col min="4870" max="4870" width="9.140625" style="237"/>
    <col min="4871" max="4871" width="100.5703125" style="237" customWidth="1"/>
    <col min="4872" max="5120" width="9.140625" style="237"/>
    <col min="5121" max="5121" width="11" style="237" customWidth="1"/>
    <col min="5122" max="5122" width="6.5703125" style="237" customWidth="1"/>
    <col min="5123" max="5123" width="26.5703125" style="237" customWidth="1"/>
    <col min="5124" max="5124" width="12.42578125" style="237" customWidth="1"/>
    <col min="5125" max="5125" width="14.5703125" style="237" customWidth="1"/>
    <col min="5126" max="5126" width="9.140625" style="237"/>
    <col min="5127" max="5127" width="100.5703125" style="237" customWidth="1"/>
    <col min="5128" max="5376" width="9.140625" style="237"/>
    <col min="5377" max="5377" width="11" style="237" customWidth="1"/>
    <col min="5378" max="5378" width="6.5703125" style="237" customWidth="1"/>
    <col min="5379" max="5379" width="26.5703125" style="237" customWidth="1"/>
    <col min="5380" max="5380" width="12.42578125" style="237" customWidth="1"/>
    <col min="5381" max="5381" width="14.5703125" style="237" customWidth="1"/>
    <col min="5382" max="5382" width="9.140625" style="237"/>
    <col min="5383" max="5383" width="100.5703125" style="237" customWidth="1"/>
    <col min="5384" max="5632" width="9.140625" style="237"/>
    <col min="5633" max="5633" width="11" style="237" customWidth="1"/>
    <col min="5634" max="5634" width="6.5703125" style="237" customWidth="1"/>
    <col min="5635" max="5635" width="26.5703125" style="237" customWidth="1"/>
    <col min="5636" max="5636" width="12.42578125" style="237" customWidth="1"/>
    <col min="5637" max="5637" width="14.5703125" style="237" customWidth="1"/>
    <col min="5638" max="5638" width="9.140625" style="237"/>
    <col min="5639" max="5639" width="100.5703125" style="237" customWidth="1"/>
    <col min="5640" max="5888" width="9.140625" style="237"/>
    <col min="5889" max="5889" width="11" style="237" customWidth="1"/>
    <col min="5890" max="5890" width="6.5703125" style="237" customWidth="1"/>
    <col min="5891" max="5891" width="26.5703125" style="237" customWidth="1"/>
    <col min="5892" max="5892" width="12.42578125" style="237" customWidth="1"/>
    <col min="5893" max="5893" width="14.5703125" style="237" customWidth="1"/>
    <col min="5894" max="5894" width="9.140625" style="237"/>
    <col min="5895" max="5895" width="100.5703125" style="237" customWidth="1"/>
    <col min="5896" max="6144" width="9.140625" style="237"/>
    <col min="6145" max="6145" width="11" style="237" customWidth="1"/>
    <col min="6146" max="6146" width="6.5703125" style="237" customWidth="1"/>
    <col min="6147" max="6147" width="26.5703125" style="237" customWidth="1"/>
    <col min="6148" max="6148" width="12.42578125" style="237" customWidth="1"/>
    <col min="6149" max="6149" width="14.5703125" style="237" customWidth="1"/>
    <col min="6150" max="6150" width="9.140625" style="237"/>
    <col min="6151" max="6151" width="100.5703125" style="237" customWidth="1"/>
    <col min="6152" max="6400" width="9.140625" style="237"/>
    <col min="6401" max="6401" width="11" style="237" customWidth="1"/>
    <col min="6402" max="6402" width="6.5703125" style="237" customWidth="1"/>
    <col min="6403" max="6403" width="26.5703125" style="237" customWidth="1"/>
    <col min="6404" max="6404" width="12.42578125" style="237" customWidth="1"/>
    <col min="6405" max="6405" width="14.5703125" style="237" customWidth="1"/>
    <col min="6406" max="6406" width="9.140625" style="237"/>
    <col min="6407" max="6407" width="100.5703125" style="237" customWidth="1"/>
    <col min="6408" max="6656" width="9.140625" style="237"/>
    <col min="6657" max="6657" width="11" style="237" customWidth="1"/>
    <col min="6658" max="6658" width="6.5703125" style="237" customWidth="1"/>
    <col min="6659" max="6659" width="26.5703125" style="237" customWidth="1"/>
    <col min="6660" max="6660" width="12.42578125" style="237" customWidth="1"/>
    <col min="6661" max="6661" width="14.5703125" style="237" customWidth="1"/>
    <col min="6662" max="6662" width="9.140625" style="237"/>
    <col min="6663" max="6663" width="100.5703125" style="237" customWidth="1"/>
    <col min="6664" max="6912" width="9.140625" style="237"/>
    <col min="6913" max="6913" width="11" style="237" customWidth="1"/>
    <col min="6914" max="6914" width="6.5703125" style="237" customWidth="1"/>
    <col min="6915" max="6915" width="26.5703125" style="237" customWidth="1"/>
    <col min="6916" max="6916" width="12.42578125" style="237" customWidth="1"/>
    <col min="6917" max="6917" width="14.5703125" style="237" customWidth="1"/>
    <col min="6918" max="6918" width="9.140625" style="237"/>
    <col min="6919" max="6919" width="100.5703125" style="237" customWidth="1"/>
    <col min="6920" max="7168" width="9.140625" style="237"/>
    <col min="7169" max="7169" width="11" style="237" customWidth="1"/>
    <col min="7170" max="7170" width="6.5703125" style="237" customWidth="1"/>
    <col min="7171" max="7171" width="26.5703125" style="237" customWidth="1"/>
    <col min="7172" max="7172" width="12.42578125" style="237" customWidth="1"/>
    <col min="7173" max="7173" width="14.5703125" style="237" customWidth="1"/>
    <col min="7174" max="7174" width="9.140625" style="237"/>
    <col min="7175" max="7175" width="100.5703125" style="237" customWidth="1"/>
    <col min="7176" max="7424" width="9.140625" style="237"/>
    <col min="7425" max="7425" width="11" style="237" customWidth="1"/>
    <col min="7426" max="7426" width="6.5703125" style="237" customWidth="1"/>
    <col min="7427" max="7427" width="26.5703125" style="237" customWidth="1"/>
    <col min="7428" max="7428" width="12.42578125" style="237" customWidth="1"/>
    <col min="7429" max="7429" width="14.5703125" style="237" customWidth="1"/>
    <col min="7430" max="7430" width="9.140625" style="237"/>
    <col min="7431" max="7431" width="100.5703125" style="237" customWidth="1"/>
    <col min="7432" max="7680" width="9.140625" style="237"/>
    <col min="7681" max="7681" width="11" style="237" customWidth="1"/>
    <col min="7682" max="7682" width="6.5703125" style="237" customWidth="1"/>
    <col min="7683" max="7683" width="26.5703125" style="237" customWidth="1"/>
    <col min="7684" max="7684" width="12.42578125" style="237" customWidth="1"/>
    <col min="7685" max="7685" width="14.5703125" style="237" customWidth="1"/>
    <col min="7686" max="7686" width="9.140625" style="237"/>
    <col min="7687" max="7687" width="100.5703125" style="237" customWidth="1"/>
    <col min="7688" max="7936" width="9.140625" style="237"/>
    <col min="7937" max="7937" width="11" style="237" customWidth="1"/>
    <col min="7938" max="7938" width="6.5703125" style="237" customWidth="1"/>
    <col min="7939" max="7939" width="26.5703125" style="237" customWidth="1"/>
    <col min="7940" max="7940" width="12.42578125" style="237" customWidth="1"/>
    <col min="7941" max="7941" width="14.5703125" style="237" customWidth="1"/>
    <col min="7942" max="7942" width="9.140625" style="237"/>
    <col min="7943" max="7943" width="100.5703125" style="237" customWidth="1"/>
    <col min="7944" max="8192" width="9.140625" style="237"/>
    <col min="8193" max="8193" width="11" style="237" customWidth="1"/>
    <col min="8194" max="8194" width="6.5703125" style="237" customWidth="1"/>
    <col min="8195" max="8195" width="26.5703125" style="237" customWidth="1"/>
    <col min="8196" max="8196" width="12.42578125" style="237" customWidth="1"/>
    <col min="8197" max="8197" width="14.5703125" style="237" customWidth="1"/>
    <col min="8198" max="8198" width="9.140625" style="237"/>
    <col min="8199" max="8199" width="100.5703125" style="237" customWidth="1"/>
    <col min="8200" max="8448" width="9.140625" style="237"/>
    <col min="8449" max="8449" width="11" style="237" customWidth="1"/>
    <col min="8450" max="8450" width="6.5703125" style="237" customWidth="1"/>
    <col min="8451" max="8451" width="26.5703125" style="237" customWidth="1"/>
    <col min="8452" max="8452" width="12.42578125" style="237" customWidth="1"/>
    <col min="8453" max="8453" width="14.5703125" style="237" customWidth="1"/>
    <col min="8454" max="8454" width="9.140625" style="237"/>
    <col min="8455" max="8455" width="100.5703125" style="237" customWidth="1"/>
    <col min="8456" max="8704" width="9.140625" style="237"/>
    <col min="8705" max="8705" width="11" style="237" customWidth="1"/>
    <col min="8706" max="8706" width="6.5703125" style="237" customWidth="1"/>
    <col min="8707" max="8707" width="26.5703125" style="237" customWidth="1"/>
    <col min="8708" max="8708" width="12.42578125" style="237" customWidth="1"/>
    <col min="8709" max="8709" width="14.5703125" style="237" customWidth="1"/>
    <col min="8710" max="8710" width="9.140625" style="237"/>
    <col min="8711" max="8711" width="100.5703125" style="237" customWidth="1"/>
    <col min="8712" max="8960" width="9.140625" style="237"/>
    <col min="8961" max="8961" width="11" style="237" customWidth="1"/>
    <col min="8962" max="8962" width="6.5703125" style="237" customWidth="1"/>
    <col min="8963" max="8963" width="26.5703125" style="237" customWidth="1"/>
    <col min="8964" max="8964" width="12.42578125" style="237" customWidth="1"/>
    <col min="8965" max="8965" width="14.5703125" style="237" customWidth="1"/>
    <col min="8966" max="8966" width="9.140625" style="237"/>
    <col min="8967" max="8967" width="100.5703125" style="237" customWidth="1"/>
    <col min="8968" max="9216" width="9.140625" style="237"/>
    <col min="9217" max="9217" width="11" style="237" customWidth="1"/>
    <col min="9218" max="9218" width="6.5703125" style="237" customWidth="1"/>
    <col min="9219" max="9219" width="26.5703125" style="237" customWidth="1"/>
    <col min="9220" max="9220" width="12.42578125" style="237" customWidth="1"/>
    <col min="9221" max="9221" width="14.5703125" style="237" customWidth="1"/>
    <col min="9222" max="9222" width="9.140625" style="237"/>
    <col min="9223" max="9223" width="100.5703125" style="237" customWidth="1"/>
    <col min="9224" max="9472" width="9.140625" style="237"/>
    <col min="9473" max="9473" width="11" style="237" customWidth="1"/>
    <col min="9474" max="9474" width="6.5703125" style="237" customWidth="1"/>
    <col min="9475" max="9475" width="26.5703125" style="237" customWidth="1"/>
    <col min="9476" max="9476" width="12.42578125" style="237" customWidth="1"/>
    <col min="9477" max="9477" width="14.5703125" style="237" customWidth="1"/>
    <col min="9478" max="9478" width="9.140625" style="237"/>
    <col min="9479" max="9479" width="100.5703125" style="237" customWidth="1"/>
    <col min="9480" max="9728" width="9.140625" style="237"/>
    <col min="9729" max="9729" width="11" style="237" customWidth="1"/>
    <col min="9730" max="9730" width="6.5703125" style="237" customWidth="1"/>
    <col min="9731" max="9731" width="26.5703125" style="237" customWidth="1"/>
    <col min="9732" max="9732" width="12.42578125" style="237" customWidth="1"/>
    <col min="9733" max="9733" width="14.5703125" style="237" customWidth="1"/>
    <col min="9734" max="9734" width="9.140625" style="237"/>
    <col min="9735" max="9735" width="100.5703125" style="237" customWidth="1"/>
    <col min="9736" max="9984" width="9.140625" style="237"/>
    <col min="9985" max="9985" width="11" style="237" customWidth="1"/>
    <col min="9986" max="9986" width="6.5703125" style="237" customWidth="1"/>
    <col min="9987" max="9987" width="26.5703125" style="237" customWidth="1"/>
    <col min="9988" max="9988" width="12.42578125" style="237" customWidth="1"/>
    <col min="9989" max="9989" width="14.5703125" style="237" customWidth="1"/>
    <col min="9990" max="9990" width="9.140625" style="237"/>
    <col min="9991" max="9991" width="100.5703125" style="237" customWidth="1"/>
    <col min="9992" max="10240" width="9.140625" style="237"/>
    <col min="10241" max="10241" width="11" style="237" customWidth="1"/>
    <col min="10242" max="10242" width="6.5703125" style="237" customWidth="1"/>
    <col min="10243" max="10243" width="26.5703125" style="237" customWidth="1"/>
    <col min="10244" max="10244" width="12.42578125" style="237" customWidth="1"/>
    <col min="10245" max="10245" width="14.5703125" style="237" customWidth="1"/>
    <col min="10246" max="10246" width="9.140625" style="237"/>
    <col min="10247" max="10247" width="100.5703125" style="237" customWidth="1"/>
    <col min="10248" max="10496" width="9.140625" style="237"/>
    <col min="10497" max="10497" width="11" style="237" customWidth="1"/>
    <col min="10498" max="10498" width="6.5703125" style="237" customWidth="1"/>
    <col min="10499" max="10499" width="26.5703125" style="237" customWidth="1"/>
    <col min="10500" max="10500" width="12.42578125" style="237" customWidth="1"/>
    <col min="10501" max="10501" width="14.5703125" style="237" customWidth="1"/>
    <col min="10502" max="10502" width="9.140625" style="237"/>
    <col min="10503" max="10503" width="100.5703125" style="237" customWidth="1"/>
    <col min="10504" max="10752" width="9.140625" style="237"/>
    <col min="10753" max="10753" width="11" style="237" customWidth="1"/>
    <col min="10754" max="10754" width="6.5703125" style="237" customWidth="1"/>
    <col min="10755" max="10755" width="26.5703125" style="237" customWidth="1"/>
    <col min="10756" max="10756" width="12.42578125" style="237" customWidth="1"/>
    <col min="10757" max="10757" width="14.5703125" style="237" customWidth="1"/>
    <col min="10758" max="10758" width="9.140625" style="237"/>
    <col min="10759" max="10759" width="100.5703125" style="237" customWidth="1"/>
    <col min="10760" max="11008" width="9.140625" style="237"/>
    <col min="11009" max="11009" width="11" style="237" customWidth="1"/>
    <col min="11010" max="11010" width="6.5703125" style="237" customWidth="1"/>
    <col min="11011" max="11011" width="26.5703125" style="237" customWidth="1"/>
    <col min="11012" max="11012" width="12.42578125" style="237" customWidth="1"/>
    <col min="11013" max="11013" width="14.5703125" style="237" customWidth="1"/>
    <col min="11014" max="11014" width="9.140625" style="237"/>
    <col min="11015" max="11015" width="100.5703125" style="237" customWidth="1"/>
    <col min="11016" max="11264" width="9.140625" style="237"/>
    <col min="11265" max="11265" width="11" style="237" customWidth="1"/>
    <col min="11266" max="11266" width="6.5703125" style="237" customWidth="1"/>
    <col min="11267" max="11267" width="26.5703125" style="237" customWidth="1"/>
    <col min="11268" max="11268" width="12.42578125" style="237" customWidth="1"/>
    <col min="11269" max="11269" width="14.5703125" style="237" customWidth="1"/>
    <col min="11270" max="11270" width="9.140625" style="237"/>
    <col min="11271" max="11271" width="100.5703125" style="237" customWidth="1"/>
    <col min="11272" max="11520" width="9.140625" style="237"/>
    <col min="11521" max="11521" width="11" style="237" customWidth="1"/>
    <col min="11522" max="11522" width="6.5703125" style="237" customWidth="1"/>
    <col min="11523" max="11523" width="26.5703125" style="237" customWidth="1"/>
    <col min="11524" max="11524" width="12.42578125" style="237" customWidth="1"/>
    <col min="11525" max="11525" width="14.5703125" style="237" customWidth="1"/>
    <col min="11526" max="11526" width="9.140625" style="237"/>
    <col min="11527" max="11527" width="100.5703125" style="237" customWidth="1"/>
    <col min="11528" max="11776" width="9.140625" style="237"/>
    <col min="11777" max="11777" width="11" style="237" customWidth="1"/>
    <col min="11778" max="11778" width="6.5703125" style="237" customWidth="1"/>
    <col min="11779" max="11779" width="26.5703125" style="237" customWidth="1"/>
    <col min="11780" max="11780" width="12.42578125" style="237" customWidth="1"/>
    <col min="11781" max="11781" width="14.5703125" style="237" customWidth="1"/>
    <col min="11782" max="11782" width="9.140625" style="237"/>
    <col min="11783" max="11783" width="100.5703125" style="237" customWidth="1"/>
    <col min="11784" max="12032" width="9.140625" style="237"/>
    <col min="12033" max="12033" width="11" style="237" customWidth="1"/>
    <col min="12034" max="12034" width="6.5703125" style="237" customWidth="1"/>
    <col min="12035" max="12035" width="26.5703125" style="237" customWidth="1"/>
    <col min="12036" max="12036" width="12.42578125" style="237" customWidth="1"/>
    <col min="12037" max="12037" width="14.5703125" style="237" customWidth="1"/>
    <col min="12038" max="12038" width="9.140625" style="237"/>
    <col min="12039" max="12039" width="100.5703125" style="237" customWidth="1"/>
    <col min="12040" max="12288" width="9.140625" style="237"/>
    <col min="12289" max="12289" width="11" style="237" customWidth="1"/>
    <col min="12290" max="12290" width="6.5703125" style="237" customWidth="1"/>
    <col min="12291" max="12291" width="26.5703125" style="237" customWidth="1"/>
    <col min="12292" max="12292" width="12.42578125" style="237" customWidth="1"/>
    <col min="12293" max="12293" width="14.5703125" style="237" customWidth="1"/>
    <col min="12294" max="12294" width="9.140625" style="237"/>
    <col min="12295" max="12295" width="100.5703125" style="237" customWidth="1"/>
    <col min="12296" max="12544" width="9.140625" style="237"/>
    <col min="12545" max="12545" width="11" style="237" customWidth="1"/>
    <col min="12546" max="12546" width="6.5703125" style="237" customWidth="1"/>
    <col min="12547" max="12547" width="26.5703125" style="237" customWidth="1"/>
    <col min="12548" max="12548" width="12.42578125" style="237" customWidth="1"/>
    <col min="12549" max="12549" width="14.5703125" style="237" customWidth="1"/>
    <col min="12550" max="12550" width="9.140625" style="237"/>
    <col min="12551" max="12551" width="100.5703125" style="237" customWidth="1"/>
    <col min="12552" max="12800" width="9.140625" style="237"/>
    <col min="12801" max="12801" width="11" style="237" customWidth="1"/>
    <col min="12802" max="12802" width="6.5703125" style="237" customWidth="1"/>
    <col min="12803" max="12803" width="26.5703125" style="237" customWidth="1"/>
    <col min="12804" max="12804" width="12.42578125" style="237" customWidth="1"/>
    <col min="12805" max="12805" width="14.5703125" style="237" customWidth="1"/>
    <col min="12806" max="12806" width="9.140625" style="237"/>
    <col min="12807" max="12807" width="100.5703125" style="237" customWidth="1"/>
    <col min="12808" max="13056" width="9.140625" style="237"/>
    <col min="13057" max="13057" width="11" style="237" customWidth="1"/>
    <col min="13058" max="13058" width="6.5703125" style="237" customWidth="1"/>
    <col min="13059" max="13059" width="26.5703125" style="237" customWidth="1"/>
    <col min="13060" max="13060" width="12.42578125" style="237" customWidth="1"/>
    <col min="13061" max="13061" width="14.5703125" style="237" customWidth="1"/>
    <col min="13062" max="13062" width="9.140625" style="237"/>
    <col min="13063" max="13063" width="100.5703125" style="237" customWidth="1"/>
    <col min="13064" max="13312" width="9.140625" style="237"/>
    <col min="13313" max="13313" width="11" style="237" customWidth="1"/>
    <col min="13314" max="13314" width="6.5703125" style="237" customWidth="1"/>
    <col min="13315" max="13315" width="26.5703125" style="237" customWidth="1"/>
    <col min="13316" max="13316" width="12.42578125" style="237" customWidth="1"/>
    <col min="13317" max="13317" width="14.5703125" style="237" customWidth="1"/>
    <col min="13318" max="13318" width="9.140625" style="237"/>
    <col min="13319" max="13319" width="100.5703125" style="237" customWidth="1"/>
    <col min="13320" max="13568" width="9.140625" style="237"/>
    <col min="13569" max="13569" width="11" style="237" customWidth="1"/>
    <col min="13570" max="13570" width="6.5703125" style="237" customWidth="1"/>
    <col min="13571" max="13571" width="26.5703125" style="237" customWidth="1"/>
    <col min="13572" max="13572" width="12.42578125" style="237" customWidth="1"/>
    <col min="13573" max="13573" width="14.5703125" style="237" customWidth="1"/>
    <col min="13574" max="13574" width="9.140625" style="237"/>
    <col min="13575" max="13575" width="100.5703125" style="237" customWidth="1"/>
    <col min="13576" max="13824" width="9.140625" style="237"/>
    <col min="13825" max="13825" width="11" style="237" customWidth="1"/>
    <col min="13826" max="13826" width="6.5703125" style="237" customWidth="1"/>
    <col min="13827" max="13827" width="26.5703125" style="237" customWidth="1"/>
    <col min="13828" max="13828" width="12.42578125" style="237" customWidth="1"/>
    <col min="13829" max="13829" width="14.5703125" style="237" customWidth="1"/>
    <col min="13830" max="13830" width="9.140625" style="237"/>
    <col min="13831" max="13831" width="100.5703125" style="237" customWidth="1"/>
    <col min="13832" max="14080" width="9.140625" style="237"/>
    <col min="14081" max="14081" width="11" style="237" customWidth="1"/>
    <col min="14082" max="14082" width="6.5703125" style="237" customWidth="1"/>
    <col min="14083" max="14083" width="26.5703125" style="237" customWidth="1"/>
    <col min="14084" max="14084" width="12.42578125" style="237" customWidth="1"/>
    <col min="14085" max="14085" width="14.5703125" style="237" customWidth="1"/>
    <col min="14086" max="14086" width="9.140625" style="237"/>
    <col min="14087" max="14087" width="100.5703125" style="237" customWidth="1"/>
    <col min="14088" max="14336" width="9.140625" style="237"/>
    <col min="14337" max="14337" width="11" style="237" customWidth="1"/>
    <col min="14338" max="14338" width="6.5703125" style="237" customWidth="1"/>
    <col min="14339" max="14339" width="26.5703125" style="237" customWidth="1"/>
    <col min="14340" max="14340" width="12.42578125" style="237" customWidth="1"/>
    <col min="14341" max="14341" width="14.5703125" style="237" customWidth="1"/>
    <col min="14342" max="14342" width="9.140625" style="237"/>
    <col min="14343" max="14343" width="100.5703125" style="237" customWidth="1"/>
    <col min="14344" max="14592" width="9.140625" style="237"/>
    <col min="14593" max="14593" width="11" style="237" customWidth="1"/>
    <col min="14594" max="14594" width="6.5703125" style="237" customWidth="1"/>
    <col min="14595" max="14595" width="26.5703125" style="237" customWidth="1"/>
    <col min="14596" max="14596" width="12.42578125" style="237" customWidth="1"/>
    <col min="14597" max="14597" width="14.5703125" style="237" customWidth="1"/>
    <col min="14598" max="14598" width="9.140625" style="237"/>
    <col min="14599" max="14599" width="100.5703125" style="237" customWidth="1"/>
    <col min="14600" max="14848" width="9.140625" style="237"/>
    <col min="14849" max="14849" width="11" style="237" customWidth="1"/>
    <col min="14850" max="14850" width="6.5703125" style="237" customWidth="1"/>
    <col min="14851" max="14851" width="26.5703125" style="237" customWidth="1"/>
    <col min="14852" max="14852" width="12.42578125" style="237" customWidth="1"/>
    <col min="14853" max="14853" width="14.5703125" style="237" customWidth="1"/>
    <col min="14854" max="14854" width="9.140625" style="237"/>
    <col min="14855" max="14855" width="100.5703125" style="237" customWidth="1"/>
    <col min="14856" max="15104" width="9.140625" style="237"/>
    <col min="15105" max="15105" width="11" style="237" customWidth="1"/>
    <col min="15106" max="15106" width="6.5703125" style="237" customWidth="1"/>
    <col min="15107" max="15107" width="26.5703125" style="237" customWidth="1"/>
    <col min="15108" max="15108" width="12.42578125" style="237" customWidth="1"/>
    <col min="15109" max="15109" width="14.5703125" style="237" customWidth="1"/>
    <col min="15110" max="15110" width="9.140625" style="237"/>
    <col min="15111" max="15111" width="100.5703125" style="237" customWidth="1"/>
    <col min="15112" max="15360" width="9.140625" style="237"/>
    <col min="15361" max="15361" width="11" style="237" customWidth="1"/>
    <col min="15362" max="15362" width="6.5703125" style="237" customWidth="1"/>
    <col min="15363" max="15363" width="26.5703125" style="237" customWidth="1"/>
    <col min="15364" max="15364" width="12.42578125" style="237" customWidth="1"/>
    <col min="15365" max="15365" width="14.5703125" style="237" customWidth="1"/>
    <col min="15366" max="15366" width="9.140625" style="237"/>
    <col min="15367" max="15367" width="100.5703125" style="237" customWidth="1"/>
    <col min="15368" max="15616" width="9.140625" style="237"/>
    <col min="15617" max="15617" width="11" style="237" customWidth="1"/>
    <col min="15618" max="15618" width="6.5703125" style="237" customWidth="1"/>
    <col min="15619" max="15619" width="26.5703125" style="237" customWidth="1"/>
    <col min="15620" max="15620" width="12.42578125" style="237" customWidth="1"/>
    <col min="15621" max="15621" width="14.5703125" style="237" customWidth="1"/>
    <col min="15622" max="15622" width="9.140625" style="237"/>
    <col min="15623" max="15623" width="100.5703125" style="237" customWidth="1"/>
    <col min="15624" max="15872" width="9.140625" style="237"/>
    <col min="15873" max="15873" width="11" style="237" customWidth="1"/>
    <col min="15874" max="15874" width="6.5703125" style="237" customWidth="1"/>
    <col min="15875" max="15875" width="26.5703125" style="237" customWidth="1"/>
    <col min="15876" max="15876" width="12.42578125" style="237" customWidth="1"/>
    <col min="15877" max="15877" width="14.5703125" style="237" customWidth="1"/>
    <col min="15878" max="15878" width="9.140625" style="237"/>
    <col min="15879" max="15879" width="100.5703125" style="237" customWidth="1"/>
    <col min="15880" max="16128" width="9.140625" style="237"/>
    <col min="16129" max="16129" width="11" style="237" customWidth="1"/>
    <col min="16130" max="16130" width="6.5703125" style="237" customWidth="1"/>
    <col min="16131" max="16131" width="26.5703125" style="237" customWidth="1"/>
    <col min="16132" max="16132" width="12.42578125" style="237" customWidth="1"/>
    <col min="16133" max="16133" width="14.5703125" style="237" customWidth="1"/>
    <col min="16134" max="16134" width="9.140625" style="237"/>
    <col min="16135" max="16135" width="100.5703125" style="237" customWidth="1"/>
    <col min="16136" max="16384" width="9.140625" style="237"/>
  </cols>
  <sheetData>
    <row r="1" spans="2:10" ht="14.25" customHeight="1" x14ac:dyDescent="0.2">
      <c r="B1" s="232" t="s">
        <v>119</v>
      </c>
    </row>
    <row r="3" spans="2:10" s="242" customFormat="1" ht="21" customHeight="1" x14ac:dyDescent="0.2">
      <c r="B3" s="238" t="s">
        <v>20</v>
      </c>
      <c r="C3" s="239" t="s">
        <v>120</v>
      </c>
      <c r="D3" s="240" t="s">
        <v>4</v>
      </c>
      <c r="E3" s="241" t="s">
        <v>5</v>
      </c>
      <c r="G3" s="243"/>
      <c r="H3" s="244"/>
      <c r="I3" s="244"/>
      <c r="J3" s="244"/>
    </row>
    <row r="4" spans="2:10" ht="12" customHeight="1" x14ac:dyDescent="0.2">
      <c r="B4" s="245">
        <v>1</v>
      </c>
      <c r="C4" s="246" t="s">
        <v>121</v>
      </c>
      <c r="D4" s="695">
        <v>1319847</v>
      </c>
      <c r="E4" s="247">
        <v>0.95612056918949972</v>
      </c>
      <c r="F4" s="237"/>
      <c r="G4" s="237"/>
      <c r="H4" s="237"/>
      <c r="I4" s="237"/>
      <c r="J4" s="237"/>
    </row>
    <row r="5" spans="2:10" ht="12" customHeight="1" x14ac:dyDescent="0.2">
      <c r="B5" s="245">
        <v>2</v>
      </c>
      <c r="C5" s="246" t="s">
        <v>122</v>
      </c>
      <c r="D5" s="695">
        <v>19653</v>
      </c>
      <c r="E5" s="247">
        <v>1.3842002691911376E-2</v>
      </c>
      <c r="F5" s="237"/>
      <c r="G5" s="237"/>
      <c r="H5" s="237"/>
      <c r="I5" s="237"/>
      <c r="J5" s="237"/>
    </row>
    <row r="6" spans="2:10" ht="12" customHeight="1" x14ac:dyDescent="0.2">
      <c r="B6" s="245">
        <v>3</v>
      </c>
      <c r="C6" s="246" t="s">
        <v>124</v>
      </c>
      <c r="D6" s="695">
        <v>9860</v>
      </c>
      <c r="E6" s="247">
        <v>6.9445960689078602E-3</v>
      </c>
      <c r="F6" s="237"/>
      <c r="G6" s="237"/>
      <c r="H6" s="237"/>
      <c r="I6" s="237"/>
      <c r="J6" s="237"/>
    </row>
    <row r="7" spans="2:10" ht="12" customHeight="1" x14ac:dyDescent="0.2">
      <c r="B7" s="248">
        <v>4</v>
      </c>
      <c r="C7" s="249" t="s">
        <v>123</v>
      </c>
      <c r="D7" s="696">
        <v>9092</v>
      </c>
      <c r="E7" s="247">
        <v>6.4036782412282217E-3</v>
      </c>
      <c r="F7" s="237" t="s">
        <v>125</v>
      </c>
      <c r="G7" s="237"/>
      <c r="H7" s="237"/>
      <c r="I7" s="237"/>
      <c r="J7" s="237"/>
    </row>
    <row r="8" spans="2:10" ht="12" customHeight="1" x14ac:dyDescent="0.2">
      <c r="B8" s="245">
        <v>5</v>
      </c>
      <c r="C8" s="246" t="s">
        <v>127</v>
      </c>
      <c r="D8" s="695">
        <v>6539</v>
      </c>
      <c r="E8" s="247" t="s">
        <v>47</v>
      </c>
      <c r="F8" s="237"/>
      <c r="G8" s="237"/>
      <c r="H8" s="237"/>
      <c r="I8" s="237"/>
      <c r="J8" s="237"/>
    </row>
    <row r="9" spans="2:10" ht="12" customHeight="1" x14ac:dyDescent="0.2">
      <c r="B9" s="245">
        <v>6</v>
      </c>
      <c r="C9" s="246" t="s">
        <v>128</v>
      </c>
      <c r="D9" s="695">
        <v>6129</v>
      </c>
      <c r="E9" s="250" t="s">
        <v>47</v>
      </c>
      <c r="F9" s="237"/>
      <c r="G9" s="237"/>
      <c r="H9" s="237"/>
      <c r="I9" s="237"/>
      <c r="J9" s="237"/>
    </row>
    <row r="10" spans="2:10" ht="12" customHeight="1" x14ac:dyDescent="0.2">
      <c r="B10" s="245">
        <v>7</v>
      </c>
      <c r="C10" s="246" t="s">
        <v>126</v>
      </c>
      <c r="D10" s="695">
        <v>5444</v>
      </c>
      <c r="E10" s="250" t="s">
        <v>47</v>
      </c>
      <c r="F10" s="237"/>
      <c r="G10" s="237"/>
      <c r="H10" s="237"/>
      <c r="I10" s="237"/>
      <c r="J10" s="237"/>
    </row>
    <row r="11" spans="2:10" ht="12" customHeight="1" x14ac:dyDescent="0.2">
      <c r="B11" s="245">
        <v>8</v>
      </c>
      <c r="C11" s="246" t="s">
        <v>129</v>
      </c>
      <c r="D11" s="695">
        <v>4727</v>
      </c>
      <c r="E11" s="250" t="s">
        <v>47</v>
      </c>
      <c r="F11" s="237"/>
      <c r="G11" s="237"/>
      <c r="H11" s="237"/>
      <c r="I11" s="237"/>
      <c r="J11" s="237"/>
    </row>
    <row r="12" spans="2:10" ht="12" customHeight="1" x14ac:dyDescent="0.2">
      <c r="B12" s="248">
        <v>9</v>
      </c>
      <c r="C12" s="249" t="s">
        <v>130</v>
      </c>
      <c r="D12" s="696">
        <v>2815</v>
      </c>
      <c r="E12" s="250" t="s">
        <v>47</v>
      </c>
      <c r="F12" s="237"/>
      <c r="G12" s="237"/>
      <c r="H12" s="237"/>
      <c r="I12" s="237"/>
      <c r="J12" s="237"/>
    </row>
    <row r="13" spans="2:10" ht="12" customHeight="1" x14ac:dyDescent="0.2">
      <c r="B13" s="251">
        <v>10</v>
      </c>
      <c r="C13" s="252" t="s">
        <v>132</v>
      </c>
      <c r="D13" s="697">
        <v>2547</v>
      </c>
      <c r="E13" s="253" t="s">
        <v>47</v>
      </c>
      <c r="F13" s="237"/>
      <c r="G13" s="237"/>
      <c r="H13" s="237"/>
      <c r="I13" s="237"/>
      <c r="J13" s="237"/>
    </row>
    <row r="14" spans="2:10" ht="11.1" customHeight="1" x14ac:dyDescent="0.2">
      <c r="C14" s="254"/>
      <c r="D14" s="255"/>
      <c r="F14" s="237"/>
      <c r="I14" s="237"/>
      <c r="J14" s="237"/>
    </row>
    <row r="15" spans="2:10" ht="15.75" x14ac:dyDescent="0.2">
      <c r="B15" s="256" t="s">
        <v>133</v>
      </c>
      <c r="C15" s="254"/>
      <c r="D15" s="255"/>
      <c r="F15" s="237"/>
      <c r="I15" s="237"/>
      <c r="J15" s="237"/>
    </row>
    <row r="16" spans="2:10" ht="15" customHeight="1" x14ac:dyDescent="0.2">
      <c r="B16" s="257" t="s">
        <v>131</v>
      </c>
      <c r="C16" s="254"/>
      <c r="D16" s="255"/>
      <c r="F16" s="237"/>
      <c r="I16" s="237"/>
      <c r="J16" s="237"/>
    </row>
    <row r="17" spans="3:10" ht="11.1" customHeight="1" x14ac:dyDescent="0.2">
      <c r="C17" s="254"/>
      <c r="D17" s="255"/>
      <c r="F17" s="237"/>
      <c r="I17" s="237"/>
      <c r="J17" s="237"/>
    </row>
    <row r="18" spans="3:10" ht="11.1" customHeight="1" x14ac:dyDescent="0.2">
      <c r="C18" s="254"/>
      <c r="D18" s="255"/>
      <c r="F18" s="237"/>
      <c r="I18" s="237"/>
      <c r="J18" s="237"/>
    </row>
    <row r="19" spans="3:10" ht="11.1" customHeight="1" x14ac:dyDescent="0.2">
      <c r="C19" s="254"/>
      <c r="D19" s="255"/>
      <c r="F19" s="237"/>
      <c r="I19" s="237"/>
      <c r="J19" s="237"/>
    </row>
    <row r="20" spans="3:10" ht="11.1" customHeight="1" x14ac:dyDescent="0.2">
      <c r="C20" s="254"/>
      <c r="D20" s="255"/>
      <c r="F20" s="237"/>
      <c r="I20" s="237"/>
      <c r="J20" s="237"/>
    </row>
    <row r="21" spans="3:10" ht="11.1" customHeight="1" x14ac:dyDescent="0.2">
      <c r="C21" s="254"/>
      <c r="D21" s="255"/>
      <c r="F21" s="237"/>
      <c r="I21" s="237"/>
      <c r="J21" s="237"/>
    </row>
    <row r="22" spans="3:10" ht="11.1" customHeight="1" x14ac:dyDescent="0.2">
      <c r="C22" s="254"/>
      <c r="D22" s="255"/>
      <c r="F22" s="237"/>
      <c r="I22" s="237"/>
      <c r="J22" s="237"/>
    </row>
    <row r="23" spans="3:10" ht="11.1" customHeight="1" x14ac:dyDescent="0.2">
      <c r="C23" s="254"/>
      <c r="D23" s="255"/>
      <c r="F23" s="237"/>
      <c r="I23" s="237"/>
      <c r="J23" s="237"/>
    </row>
    <row r="24" spans="3:10" ht="11.1" customHeight="1" x14ac:dyDescent="0.2">
      <c r="C24" s="254"/>
      <c r="D24" s="255"/>
      <c r="F24" s="237"/>
      <c r="I24" s="237"/>
      <c r="J24" s="237"/>
    </row>
    <row r="25" spans="3:10" ht="11.1" customHeight="1" x14ac:dyDescent="0.2">
      <c r="C25" s="254"/>
      <c r="D25" s="255"/>
      <c r="F25" s="237"/>
      <c r="I25" s="237"/>
      <c r="J25" s="237"/>
    </row>
    <row r="26" spans="3:10" ht="11.1" customHeight="1" x14ac:dyDescent="0.2">
      <c r="C26" s="254"/>
      <c r="D26" s="255"/>
      <c r="F26" s="237"/>
      <c r="I26" s="237"/>
      <c r="J26" s="237"/>
    </row>
    <row r="27" spans="3:10" ht="11.1" customHeight="1" x14ac:dyDescent="0.2">
      <c r="C27" s="254"/>
      <c r="D27" s="255"/>
      <c r="F27" s="237"/>
      <c r="I27" s="237"/>
      <c r="J27" s="237"/>
    </row>
    <row r="28" spans="3:10" ht="11.1" customHeight="1" x14ac:dyDescent="0.2">
      <c r="C28" s="254"/>
      <c r="D28" s="255"/>
      <c r="F28" s="237"/>
      <c r="I28" s="237"/>
      <c r="J28" s="237"/>
    </row>
    <row r="29" spans="3:10" ht="11.1" customHeight="1" x14ac:dyDescent="0.2">
      <c r="C29" s="254"/>
      <c r="D29" s="255"/>
      <c r="F29" s="237"/>
      <c r="I29" s="237"/>
      <c r="J29" s="237"/>
    </row>
    <row r="30" spans="3:10" ht="11.1" customHeight="1" x14ac:dyDescent="0.2">
      <c r="C30" s="254"/>
      <c r="D30" s="255"/>
      <c r="F30" s="237"/>
      <c r="I30" s="237"/>
      <c r="J30" s="237"/>
    </row>
    <row r="31" spans="3:10" ht="11.1" customHeight="1" x14ac:dyDescent="0.2">
      <c r="C31" s="254"/>
      <c r="D31" s="255"/>
      <c r="F31" s="237"/>
      <c r="I31" s="237"/>
      <c r="J31" s="237"/>
    </row>
    <row r="32" spans="3:10" ht="11.1" customHeight="1" x14ac:dyDescent="0.2">
      <c r="C32" s="254"/>
      <c r="D32" s="255"/>
      <c r="F32" s="237"/>
      <c r="I32" s="237"/>
      <c r="J32" s="237"/>
    </row>
    <row r="33" spans="3:10" ht="11.1" customHeight="1" x14ac:dyDescent="0.2">
      <c r="C33" s="254"/>
      <c r="D33" s="255"/>
      <c r="F33" s="237"/>
      <c r="I33" s="237"/>
      <c r="J33" s="237"/>
    </row>
    <row r="34" spans="3:10" ht="11.1" customHeight="1" x14ac:dyDescent="0.2">
      <c r="C34" s="254"/>
      <c r="D34" s="255"/>
      <c r="F34" s="237"/>
      <c r="I34" s="237"/>
      <c r="J34" s="237"/>
    </row>
    <row r="35" spans="3:10" ht="11.1" customHeight="1" x14ac:dyDescent="0.2">
      <c r="C35" s="254"/>
      <c r="D35" s="255"/>
      <c r="F35" s="237"/>
      <c r="I35" s="237"/>
      <c r="J35" s="237"/>
    </row>
    <row r="36" spans="3:10" ht="11.1" customHeight="1" x14ac:dyDescent="0.2">
      <c r="C36" s="254"/>
      <c r="D36" s="255"/>
      <c r="F36" s="237"/>
      <c r="I36" s="237"/>
      <c r="J36" s="237"/>
    </row>
    <row r="37" spans="3:10" ht="11.1" customHeight="1" x14ac:dyDescent="0.2">
      <c r="C37" s="254"/>
      <c r="D37" s="255"/>
      <c r="F37" s="237"/>
      <c r="I37" s="237"/>
      <c r="J37" s="237"/>
    </row>
    <row r="38" spans="3:10" ht="11.1" customHeight="1" x14ac:dyDescent="0.2">
      <c r="C38" s="254"/>
      <c r="D38" s="255"/>
      <c r="F38" s="237"/>
      <c r="I38" s="237"/>
      <c r="J38" s="237"/>
    </row>
    <row r="39" spans="3:10" ht="11.1" customHeight="1" x14ac:dyDescent="0.2">
      <c r="C39" s="254"/>
      <c r="D39" s="255"/>
      <c r="F39" s="237"/>
      <c r="I39" s="237"/>
      <c r="J39" s="237"/>
    </row>
    <row r="40" spans="3:10" ht="11.1" customHeight="1" x14ac:dyDescent="0.2">
      <c r="C40" s="254"/>
      <c r="D40" s="255"/>
      <c r="F40" s="237"/>
      <c r="I40" s="237"/>
      <c r="J40" s="237"/>
    </row>
    <row r="41" spans="3:10" ht="11.1" customHeight="1" x14ac:dyDescent="0.2">
      <c r="C41" s="254"/>
      <c r="D41" s="255"/>
      <c r="F41" s="237"/>
      <c r="I41" s="237"/>
      <c r="J41" s="237"/>
    </row>
    <row r="42" spans="3:10" ht="11.1" customHeight="1" x14ac:dyDescent="0.2">
      <c r="C42" s="254"/>
      <c r="D42" s="255"/>
      <c r="F42" s="237"/>
      <c r="I42" s="237"/>
      <c r="J42" s="237"/>
    </row>
    <row r="43" spans="3:10" ht="11.1" customHeight="1" x14ac:dyDescent="0.2">
      <c r="C43" s="254"/>
      <c r="D43" s="255"/>
      <c r="F43" s="237"/>
      <c r="I43" s="237"/>
      <c r="J43" s="237"/>
    </row>
    <row r="44" spans="3:10" ht="11.1" customHeight="1" x14ac:dyDescent="0.2">
      <c r="C44" s="254"/>
      <c r="D44" s="255"/>
      <c r="F44" s="237"/>
      <c r="I44" s="237"/>
      <c r="J44" s="237"/>
    </row>
    <row r="45" spans="3:10" ht="11.1" customHeight="1" x14ac:dyDescent="0.2">
      <c r="C45" s="254"/>
      <c r="D45" s="255"/>
      <c r="F45" s="237"/>
      <c r="I45" s="237"/>
      <c r="J45" s="237"/>
    </row>
    <row r="46" spans="3:10" ht="11.1" customHeight="1" x14ac:dyDescent="0.2">
      <c r="C46" s="254"/>
      <c r="D46" s="255"/>
      <c r="F46" s="237"/>
      <c r="I46" s="237"/>
      <c r="J46" s="237"/>
    </row>
    <row r="47" spans="3:10" ht="11.1" customHeight="1" x14ac:dyDescent="0.2">
      <c r="C47" s="254"/>
      <c r="D47" s="255"/>
      <c r="F47" s="237"/>
      <c r="I47" s="237"/>
      <c r="J47" s="237"/>
    </row>
    <row r="48" spans="3:10" ht="11.1" customHeight="1" x14ac:dyDescent="0.2">
      <c r="C48" s="254"/>
      <c r="D48" s="255"/>
      <c r="F48" s="237"/>
      <c r="I48" s="237"/>
      <c r="J48" s="237"/>
    </row>
    <row r="49" spans="3:10" ht="11.1" customHeight="1" x14ac:dyDescent="0.2">
      <c r="C49" s="254"/>
      <c r="D49" s="255"/>
      <c r="F49" s="237"/>
      <c r="I49" s="237"/>
      <c r="J49" s="237"/>
    </row>
    <row r="50" spans="3:10" ht="11.1" customHeight="1" x14ac:dyDescent="0.2">
      <c r="C50" s="254"/>
      <c r="D50" s="255"/>
      <c r="F50" s="237"/>
      <c r="I50" s="237"/>
      <c r="J50" s="237"/>
    </row>
    <row r="51" spans="3:10" ht="11.1" customHeight="1" x14ac:dyDescent="0.2">
      <c r="C51" s="254"/>
      <c r="D51" s="255"/>
      <c r="F51" s="237"/>
      <c r="I51" s="237"/>
      <c r="J51" s="237"/>
    </row>
    <row r="52" spans="3:10" ht="11.1" customHeight="1" x14ac:dyDescent="0.2">
      <c r="C52" s="254"/>
      <c r="D52" s="255"/>
      <c r="F52" s="237"/>
      <c r="I52" s="237"/>
      <c r="J52" s="237"/>
    </row>
    <row r="53" spans="3:10" ht="11.1" customHeight="1" x14ac:dyDescent="0.2">
      <c r="C53" s="254"/>
      <c r="D53" s="255"/>
      <c r="F53" s="237"/>
      <c r="I53" s="237"/>
      <c r="J53" s="237"/>
    </row>
    <row r="54" spans="3:10" ht="11.1" customHeight="1" x14ac:dyDescent="0.2">
      <c r="C54" s="254"/>
      <c r="D54" s="255"/>
      <c r="F54" s="237"/>
      <c r="I54" s="237"/>
      <c r="J54" s="237"/>
    </row>
    <row r="55" spans="3:10" ht="11.1" customHeight="1" x14ac:dyDescent="0.2">
      <c r="C55" s="254"/>
      <c r="D55" s="255"/>
      <c r="F55" s="237"/>
      <c r="I55" s="237"/>
      <c r="J55" s="237"/>
    </row>
    <row r="56" spans="3:10" ht="11.1" customHeight="1" x14ac:dyDescent="0.2">
      <c r="C56" s="254"/>
      <c r="D56" s="255"/>
      <c r="F56" s="237"/>
      <c r="I56" s="237"/>
      <c r="J56" s="237"/>
    </row>
    <row r="57" spans="3:10" ht="11.1" customHeight="1" x14ac:dyDescent="0.2">
      <c r="C57" s="254"/>
      <c r="D57" s="255"/>
    </row>
    <row r="58" spans="3:10" ht="11.1" customHeight="1" x14ac:dyDescent="0.2">
      <c r="C58" s="254"/>
      <c r="D58" s="255"/>
    </row>
    <row r="59" spans="3:10" ht="11.1" customHeight="1" x14ac:dyDescent="0.2">
      <c r="C59" s="254"/>
      <c r="D59" s="255"/>
    </row>
    <row r="60" spans="3:10" ht="11.1" customHeight="1" x14ac:dyDescent="0.2">
      <c r="C60" s="254"/>
      <c r="D60" s="255"/>
    </row>
  </sheetData>
  <pageMargins left="0.75" right="0.75" top="1" bottom="1" header="0.5" footer="0.5"/>
  <pageSetup fitToHeight="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
  <sheetViews>
    <sheetView workbookViewId="0"/>
  </sheetViews>
  <sheetFormatPr defaultRowHeight="15.75" x14ac:dyDescent="0.25"/>
  <cols>
    <col min="1" max="1" width="9.140625" style="59"/>
    <col min="2" max="2" width="32.7109375" style="80" customWidth="1"/>
    <col min="3" max="3" width="17.42578125" style="59" customWidth="1"/>
    <col min="4" max="4" width="17.28515625" style="59" customWidth="1"/>
    <col min="5" max="241" width="9.140625" style="59"/>
    <col min="242" max="242" width="32.7109375" style="59" customWidth="1"/>
    <col min="243" max="243" width="17.42578125" style="59" customWidth="1"/>
    <col min="244" max="244" width="17.28515625" style="59" customWidth="1"/>
    <col min="245" max="246" width="9.140625" style="59"/>
    <col min="247" max="247" width="24.42578125" style="59" bestFit="1" customWidth="1"/>
    <col min="248" max="248" width="9.140625" style="59"/>
    <col min="249" max="249" width="17.5703125" style="59" customWidth="1"/>
    <col min="250" max="250" width="9.140625" style="59"/>
    <col min="251" max="251" width="20.28515625" style="59" customWidth="1"/>
    <col min="252" max="497" width="9.140625" style="59"/>
    <col min="498" max="498" width="32.7109375" style="59" customWidth="1"/>
    <col min="499" max="499" width="17.42578125" style="59" customWidth="1"/>
    <col min="500" max="500" width="17.28515625" style="59" customWidth="1"/>
    <col min="501" max="502" width="9.140625" style="59"/>
    <col min="503" max="503" width="24.42578125" style="59" bestFit="1" customWidth="1"/>
    <col min="504" max="504" width="9.140625" style="59"/>
    <col min="505" max="505" width="17.5703125" style="59" customWidth="1"/>
    <col min="506" max="506" width="9.140625" style="59"/>
    <col min="507" max="507" width="20.28515625" style="59" customWidth="1"/>
    <col min="508" max="753" width="9.140625" style="59"/>
    <col min="754" max="754" width="32.7109375" style="59" customWidth="1"/>
    <col min="755" max="755" width="17.42578125" style="59" customWidth="1"/>
    <col min="756" max="756" width="17.28515625" style="59" customWidth="1"/>
    <col min="757" max="758" width="9.140625" style="59"/>
    <col min="759" max="759" width="24.42578125" style="59" bestFit="1" customWidth="1"/>
    <col min="760" max="760" width="9.140625" style="59"/>
    <col min="761" max="761" width="17.5703125" style="59" customWidth="1"/>
    <col min="762" max="762" width="9.140625" style="59"/>
    <col min="763" max="763" width="20.28515625" style="59" customWidth="1"/>
    <col min="764" max="1009" width="9.140625" style="59"/>
    <col min="1010" max="1010" width="32.7109375" style="59" customWidth="1"/>
    <col min="1011" max="1011" width="17.42578125" style="59" customWidth="1"/>
    <col min="1012" max="1012" width="17.28515625" style="59" customWidth="1"/>
    <col min="1013" max="1014" width="9.140625" style="59"/>
    <col min="1015" max="1015" width="24.42578125" style="59" bestFit="1" customWidth="1"/>
    <col min="1016" max="1016" width="9.140625" style="59"/>
    <col min="1017" max="1017" width="17.5703125" style="59" customWidth="1"/>
    <col min="1018" max="1018" width="9.140625" style="59"/>
    <col min="1019" max="1019" width="20.28515625" style="59" customWidth="1"/>
    <col min="1020" max="1265" width="9.140625" style="59"/>
    <col min="1266" max="1266" width="32.7109375" style="59" customWidth="1"/>
    <col min="1267" max="1267" width="17.42578125" style="59" customWidth="1"/>
    <col min="1268" max="1268" width="17.28515625" style="59" customWidth="1"/>
    <col min="1269" max="1270" width="9.140625" style="59"/>
    <col min="1271" max="1271" width="24.42578125" style="59" bestFit="1" customWidth="1"/>
    <col min="1272" max="1272" width="9.140625" style="59"/>
    <col min="1273" max="1273" width="17.5703125" style="59" customWidth="1"/>
    <col min="1274" max="1274" width="9.140625" style="59"/>
    <col min="1275" max="1275" width="20.28515625" style="59" customWidth="1"/>
    <col min="1276" max="1521" width="9.140625" style="59"/>
    <col min="1522" max="1522" width="32.7109375" style="59" customWidth="1"/>
    <col min="1523" max="1523" width="17.42578125" style="59" customWidth="1"/>
    <col min="1524" max="1524" width="17.28515625" style="59" customWidth="1"/>
    <col min="1525" max="1526" width="9.140625" style="59"/>
    <col min="1527" max="1527" width="24.42578125" style="59" bestFit="1" customWidth="1"/>
    <col min="1528" max="1528" width="9.140625" style="59"/>
    <col min="1529" max="1529" width="17.5703125" style="59" customWidth="1"/>
    <col min="1530" max="1530" width="9.140625" style="59"/>
    <col min="1531" max="1531" width="20.28515625" style="59" customWidth="1"/>
    <col min="1532" max="1777" width="9.140625" style="59"/>
    <col min="1778" max="1778" width="32.7109375" style="59" customWidth="1"/>
    <col min="1779" max="1779" width="17.42578125" style="59" customWidth="1"/>
    <col min="1780" max="1780" width="17.28515625" style="59" customWidth="1"/>
    <col min="1781" max="1782" width="9.140625" style="59"/>
    <col min="1783" max="1783" width="24.42578125" style="59" bestFit="1" customWidth="1"/>
    <col min="1784" max="1784" width="9.140625" style="59"/>
    <col min="1785" max="1785" width="17.5703125" style="59" customWidth="1"/>
    <col min="1786" max="1786" width="9.140625" style="59"/>
    <col min="1787" max="1787" width="20.28515625" style="59" customWidth="1"/>
    <col min="1788" max="2033" width="9.140625" style="59"/>
    <col min="2034" max="2034" width="32.7109375" style="59" customWidth="1"/>
    <col min="2035" max="2035" width="17.42578125" style="59" customWidth="1"/>
    <col min="2036" max="2036" width="17.28515625" style="59" customWidth="1"/>
    <col min="2037" max="2038" width="9.140625" style="59"/>
    <col min="2039" max="2039" width="24.42578125" style="59" bestFit="1" customWidth="1"/>
    <col min="2040" max="2040" width="9.140625" style="59"/>
    <col min="2041" max="2041" width="17.5703125" style="59" customWidth="1"/>
    <col min="2042" max="2042" width="9.140625" style="59"/>
    <col min="2043" max="2043" width="20.28515625" style="59" customWidth="1"/>
    <col min="2044" max="2289" width="9.140625" style="59"/>
    <col min="2290" max="2290" width="32.7109375" style="59" customWidth="1"/>
    <col min="2291" max="2291" width="17.42578125" style="59" customWidth="1"/>
    <col min="2292" max="2292" width="17.28515625" style="59" customWidth="1"/>
    <col min="2293" max="2294" width="9.140625" style="59"/>
    <col min="2295" max="2295" width="24.42578125" style="59" bestFit="1" customWidth="1"/>
    <col min="2296" max="2296" width="9.140625" style="59"/>
    <col min="2297" max="2297" width="17.5703125" style="59" customWidth="1"/>
    <col min="2298" max="2298" width="9.140625" style="59"/>
    <col min="2299" max="2299" width="20.28515625" style="59" customWidth="1"/>
    <col min="2300" max="2545" width="9.140625" style="59"/>
    <col min="2546" max="2546" width="32.7109375" style="59" customWidth="1"/>
    <col min="2547" max="2547" width="17.42578125" style="59" customWidth="1"/>
    <col min="2548" max="2548" width="17.28515625" style="59" customWidth="1"/>
    <col min="2549" max="2550" width="9.140625" style="59"/>
    <col min="2551" max="2551" width="24.42578125" style="59" bestFit="1" customWidth="1"/>
    <col min="2552" max="2552" width="9.140625" style="59"/>
    <col min="2553" max="2553" width="17.5703125" style="59" customWidth="1"/>
    <col min="2554" max="2554" width="9.140625" style="59"/>
    <col min="2555" max="2555" width="20.28515625" style="59" customWidth="1"/>
    <col min="2556" max="2801" width="9.140625" style="59"/>
    <col min="2802" max="2802" width="32.7109375" style="59" customWidth="1"/>
    <col min="2803" max="2803" width="17.42578125" style="59" customWidth="1"/>
    <col min="2804" max="2804" width="17.28515625" style="59" customWidth="1"/>
    <col min="2805" max="2806" width="9.140625" style="59"/>
    <col min="2807" max="2807" width="24.42578125" style="59" bestFit="1" customWidth="1"/>
    <col min="2808" max="2808" width="9.140625" style="59"/>
    <col min="2809" max="2809" width="17.5703125" style="59" customWidth="1"/>
    <col min="2810" max="2810" width="9.140625" style="59"/>
    <col min="2811" max="2811" width="20.28515625" style="59" customWidth="1"/>
    <col min="2812" max="3057" width="9.140625" style="59"/>
    <col min="3058" max="3058" width="32.7109375" style="59" customWidth="1"/>
    <col min="3059" max="3059" width="17.42578125" style="59" customWidth="1"/>
    <col min="3060" max="3060" width="17.28515625" style="59" customWidth="1"/>
    <col min="3061" max="3062" width="9.140625" style="59"/>
    <col min="3063" max="3063" width="24.42578125" style="59" bestFit="1" customWidth="1"/>
    <col min="3064" max="3064" width="9.140625" style="59"/>
    <col min="3065" max="3065" width="17.5703125" style="59" customWidth="1"/>
    <col min="3066" max="3066" width="9.140625" style="59"/>
    <col min="3067" max="3067" width="20.28515625" style="59" customWidth="1"/>
    <col min="3068" max="3313" width="9.140625" style="59"/>
    <col min="3314" max="3314" width="32.7109375" style="59" customWidth="1"/>
    <col min="3315" max="3315" width="17.42578125" style="59" customWidth="1"/>
    <col min="3316" max="3316" width="17.28515625" style="59" customWidth="1"/>
    <col min="3317" max="3318" width="9.140625" style="59"/>
    <col min="3319" max="3319" width="24.42578125" style="59" bestFit="1" customWidth="1"/>
    <col min="3320" max="3320" width="9.140625" style="59"/>
    <col min="3321" max="3321" width="17.5703125" style="59" customWidth="1"/>
    <col min="3322" max="3322" width="9.140625" style="59"/>
    <col min="3323" max="3323" width="20.28515625" style="59" customWidth="1"/>
    <col min="3324" max="3569" width="9.140625" style="59"/>
    <col min="3570" max="3570" width="32.7109375" style="59" customWidth="1"/>
    <col min="3571" max="3571" width="17.42578125" style="59" customWidth="1"/>
    <col min="3572" max="3572" width="17.28515625" style="59" customWidth="1"/>
    <col min="3573" max="3574" width="9.140625" style="59"/>
    <col min="3575" max="3575" width="24.42578125" style="59" bestFit="1" customWidth="1"/>
    <col min="3576" max="3576" width="9.140625" style="59"/>
    <col min="3577" max="3577" width="17.5703125" style="59" customWidth="1"/>
    <col min="3578" max="3578" width="9.140625" style="59"/>
    <col min="3579" max="3579" width="20.28515625" style="59" customWidth="1"/>
    <col min="3580" max="3825" width="9.140625" style="59"/>
    <col min="3826" max="3826" width="32.7109375" style="59" customWidth="1"/>
    <col min="3827" max="3827" width="17.42578125" style="59" customWidth="1"/>
    <col min="3828" max="3828" width="17.28515625" style="59" customWidth="1"/>
    <col min="3829" max="3830" width="9.140625" style="59"/>
    <col min="3831" max="3831" width="24.42578125" style="59" bestFit="1" customWidth="1"/>
    <col min="3832" max="3832" width="9.140625" style="59"/>
    <col min="3833" max="3833" width="17.5703125" style="59" customWidth="1"/>
    <col min="3834" max="3834" width="9.140625" style="59"/>
    <col min="3835" max="3835" width="20.28515625" style="59" customWidth="1"/>
    <col min="3836" max="4081" width="9.140625" style="59"/>
    <col min="4082" max="4082" width="32.7109375" style="59" customWidth="1"/>
    <col min="4083" max="4083" width="17.42578125" style="59" customWidth="1"/>
    <col min="4084" max="4084" width="17.28515625" style="59" customWidth="1"/>
    <col min="4085" max="4086" width="9.140625" style="59"/>
    <col min="4087" max="4087" width="24.42578125" style="59" bestFit="1" customWidth="1"/>
    <col min="4088" max="4088" width="9.140625" style="59"/>
    <col min="4089" max="4089" width="17.5703125" style="59" customWidth="1"/>
    <col min="4090" max="4090" width="9.140625" style="59"/>
    <col min="4091" max="4091" width="20.28515625" style="59" customWidth="1"/>
    <col min="4092" max="4337" width="9.140625" style="59"/>
    <col min="4338" max="4338" width="32.7109375" style="59" customWidth="1"/>
    <col min="4339" max="4339" width="17.42578125" style="59" customWidth="1"/>
    <col min="4340" max="4340" width="17.28515625" style="59" customWidth="1"/>
    <col min="4341" max="4342" width="9.140625" style="59"/>
    <col min="4343" max="4343" width="24.42578125" style="59" bestFit="1" customWidth="1"/>
    <col min="4344" max="4344" width="9.140625" style="59"/>
    <col min="4345" max="4345" width="17.5703125" style="59" customWidth="1"/>
    <col min="4346" max="4346" width="9.140625" style="59"/>
    <col min="4347" max="4347" width="20.28515625" style="59" customWidth="1"/>
    <col min="4348" max="4593" width="9.140625" style="59"/>
    <col min="4594" max="4594" width="32.7109375" style="59" customWidth="1"/>
    <col min="4595" max="4595" width="17.42578125" style="59" customWidth="1"/>
    <col min="4596" max="4596" width="17.28515625" style="59" customWidth="1"/>
    <col min="4597" max="4598" width="9.140625" style="59"/>
    <col min="4599" max="4599" width="24.42578125" style="59" bestFit="1" customWidth="1"/>
    <col min="4600" max="4600" width="9.140625" style="59"/>
    <col min="4601" max="4601" width="17.5703125" style="59" customWidth="1"/>
    <col min="4602" max="4602" width="9.140625" style="59"/>
    <col min="4603" max="4603" width="20.28515625" style="59" customWidth="1"/>
    <col min="4604" max="4849" width="9.140625" style="59"/>
    <col min="4850" max="4850" width="32.7109375" style="59" customWidth="1"/>
    <col min="4851" max="4851" width="17.42578125" style="59" customWidth="1"/>
    <col min="4852" max="4852" width="17.28515625" style="59" customWidth="1"/>
    <col min="4853" max="4854" width="9.140625" style="59"/>
    <col min="4855" max="4855" width="24.42578125" style="59" bestFit="1" customWidth="1"/>
    <col min="4856" max="4856" width="9.140625" style="59"/>
    <col min="4857" max="4857" width="17.5703125" style="59" customWidth="1"/>
    <col min="4858" max="4858" width="9.140625" style="59"/>
    <col min="4859" max="4859" width="20.28515625" style="59" customWidth="1"/>
    <col min="4860" max="5105" width="9.140625" style="59"/>
    <col min="5106" max="5106" width="32.7109375" style="59" customWidth="1"/>
    <col min="5107" max="5107" width="17.42578125" style="59" customWidth="1"/>
    <col min="5108" max="5108" width="17.28515625" style="59" customWidth="1"/>
    <col min="5109" max="5110" width="9.140625" style="59"/>
    <col min="5111" max="5111" width="24.42578125" style="59" bestFit="1" customWidth="1"/>
    <col min="5112" max="5112" width="9.140625" style="59"/>
    <col min="5113" max="5113" width="17.5703125" style="59" customWidth="1"/>
    <col min="5114" max="5114" width="9.140625" style="59"/>
    <col min="5115" max="5115" width="20.28515625" style="59" customWidth="1"/>
    <col min="5116" max="5361" width="9.140625" style="59"/>
    <col min="5362" max="5362" width="32.7109375" style="59" customWidth="1"/>
    <col min="5363" max="5363" width="17.42578125" style="59" customWidth="1"/>
    <col min="5364" max="5364" width="17.28515625" style="59" customWidth="1"/>
    <col min="5365" max="5366" width="9.140625" style="59"/>
    <col min="5367" max="5367" width="24.42578125" style="59" bestFit="1" customWidth="1"/>
    <col min="5368" max="5368" width="9.140625" style="59"/>
    <col min="5369" max="5369" width="17.5703125" style="59" customWidth="1"/>
    <col min="5370" max="5370" width="9.140625" style="59"/>
    <col min="5371" max="5371" width="20.28515625" style="59" customWidth="1"/>
    <col min="5372" max="5617" width="9.140625" style="59"/>
    <col min="5618" max="5618" width="32.7109375" style="59" customWidth="1"/>
    <col min="5619" max="5619" width="17.42578125" style="59" customWidth="1"/>
    <col min="5620" max="5620" width="17.28515625" style="59" customWidth="1"/>
    <col min="5621" max="5622" width="9.140625" style="59"/>
    <col min="5623" max="5623" width="24.42578125" style="59" bestFit="1" customWidth="1"/>
    <col min="5624" max="5624" width="9.140625" style="59"/>
    <col min="5625" max="5625" width="17.5703125" style="59" customWidth="1"/>
    <col min="5626" max="5626" width="9.140625" style="59"/>
    <col min="5627" max="5627" width="20.28515625" style="59" customWidth="1"/>
    <col min="5628" max="5873" width="9.140625" style="59"/>
    <col min="5874" max="5874" width="32.7109375" style="59" customWidth="1"/>
    <col min="5875" max="5875" width="17.42578125" style="59" customWidth="1"/>
    <col min="5876" max="5876" width="17.28515625" style="59" customWidth="1"/>
    <col min="5877" max="5878" width="9.140625" style="59"/>
    <col min="5879" max="5879" width="24.42578125" style="59" bestFit="1" customWidth="1"/>
    <col min="5880" max="5880" width="9.140625" style="59"/>
    <col min="5881" max="5881" width="17.5703125" style="59" customWidth="1"/>
    <col min="5882" max="5882" width="9.140625" style="59"/>
    <col min="5883" max="5883" width="20.28515625" style="59" customWidth="1"/>
    <col min="5884" max="6129" width="9.140625" style="59"/>
    <col min="6130" max="6130" width="32.7109375" style="59" customWidth="1"/>
    <col min="6131" max="6131" width="17.42578125" style="59" customWidth="1"/>
    <col min="6132" max="6132" width="17.28515625" style="59" customWidth="1"/>
    <col min="6133" max="6134" width="9.140625" style="59"/>
    <col min="6135" max="6135" width="24.42578125" style="59" bestFit="1" customWidth="1"/>
    <col min="6136" max="6136" width="9.140625" style="59"/>
    <col min="6137" max="6137" width="17.5703125" style="59" customWidth="1"/>
    <col min="6138" max="6138" width="9.140625" style="59"/>
    <col min="6139" max="6139" width="20.28515625" style="59" customWidth="1"/>
    <col min="6140" max="6385" width="9.140625" style="59"/>
    <col min="6386" max="6386" width="32.7109375" style="59" customWidth="1"/>
    <col min="6387" max="6387" width="17.42578125" style="59" customWidth="1"/>
    <col min="6388" max="6388" width="17.28515625" style="59" customWidth="1"/>
    <col min="6389" max="6390" width="9.140625" style="59"/>
    <col min="6391" max="6391" width="24.42578125" style="59" bestFit="1" customWidth="1"/>
    <col min="6392" max="6392" width="9.140625" style="59"/>
    <col min="6393" max="6393" width="17.5703125" style="59" customWidth="1"/>
    <col min="6394" max="6394" width="9.140625" style="59"/>
    <col min="6395" max="6395" width="20.28515625" style="59" customWidth="1"/>
    <col min="6396" max="6641" width="9.140625" style="59"/>
    <col min="6642" max="6642" width="32.7109375" style="59" customWidth="1"/>
    <col min="6643" max="6643" width="17.42578125" style="59" customWidth="1"/>
    <col min="6644" max="6644" width="17.28515625" style="59" customWidth="1"/>
    <col min="6645" max="6646" width="9.140625" style="59"/>
    <col min="6647" max="6647" width="24.42578125" style="59" bestFit="1" customWidth="1"/>
    <col min="6648" max="6648" width="9.140625" style="59"/>
    <col min="6649" max="6649" width="17.5703125" style="59" customWidth="1"/>
    <col min="6650" max="6650" width="9.140625" style="59"/>
    <col min="6651" max="6651" width="20.28515625" style="59" customWidth="1"/>
    <col min="6652" max="6897" width="9.140625" style="59"/>
    <col min="6898" max="6898" width="32.7109375" style="59" customWidth="1"/>
    <col min="6899" max="6899" width="17.42578125" style="59" customWidth="1"/>
    <col min="6900" max="6900" width="17.28515625" style="59" customWidth="1"/>
    <col min="6901" max="6902" width="9.140625" style="59"/>
    <col min="6903" max="6903" width="24.42578125" style="59" bestFit="1" customWidth="1"/>
    <col min="6904" max="6904" width="9.140625" style="59"/>
    <col min="6905" max="6905" width="17.5703125" style="59" customWidth="1"/>
    <col min="6906" max="6906" width="9.140625" style="59"/>
    <col min="6907" max="6907" width="20.28515625" style="59" customWidth="1"/>
    <col min="6908" max="7153" width="9.140625" style="59"/>
    <col min="7154" max="7154" width="32.7109375" style="59" customWidth="1"/>
    <col min="7155" max="7155" width="17.42578125" style="59" customWidth="1"/>
    <col min="7156" max="7156" width="17.28515625" style="59" customWidth="1"/>
    <col min="7157" max="7158" width="9.140625" style="59"/>
    <col min="7159" max="7159" width="24.42578125" style="59" bestFit="1" customWidth="1"/>
    <col min="7160" max="7160" width="9.140625" style="59"/>
    <col min="7161" max="7161" width="17.5703125" style="59" customWidth="1"/>
    <col min="7162" max="7162" width="9.140625" style="59"/>
    <col min="7163" max="7163" width="20.28515625" style="59" customWidth="1"/>
    <col min="7164" max="7409" width="9.140625" style="59"/>
    <col min="7410" max="7410" width="32.7109375" style="59" customWidth="1"/>
    <col min="7411" max="7411" width="17.42578125" style="59" customWidth="1"/>
    <col min="7412" max="7412" width="17.28515625" style="59" customWidth="1"/>
    <col min="7413" max="7414" width="9.140625" style="59"/>
    <col min="7415" max="7415" width="24.42578125" style="59" bestFit="1" customWidth="1"/>
    <col min="7416" max="7416" width="9.140625" style="59"/>
    <col min="7417" max="7417" width="17.5703125" style="59" customWidth="1"/>
    <col min="7418" max="7418" width="9.140625" style="59"/>
    <col min="7419" max="7419" width="20.28515625" style="59" customWidth="1"/>
    <col min="7420" max="7665" width="9.140625" style="59"/>
    <col min="7666" max="7666" width="32.7109375" style="59" customWidth="1"/>
    <col min="7667" max="7667" width="17.42578125" style="59" customWidth="1"/>
    <col min="7668" max="7668" width="17.28515625" style="59" customWidth="1"/>
    <col min="7669" max="7670" width="9.140625" style="59"/>
    <col min="7671" max="7671" width="24.42578125" style="59" bestFit="1" customWidth="1"/>
    <col min="7672" max="7672" width="9.140625" style="59"/>
    <col min="7673" max="7673" width="17.5703125" style="59" customWidth="1"/>
    <col min="7674" max="7674" width="9.140625" style="59"/>
    <col min="7675" max="7675" width="20.28515625" style="59" customWidth="1"/>
    <col min="7676" max="7921" width="9.140625" style="59"/>
    <col min="7922" max="7922" width="32.7109375" style="59" customWidth="1"/>
    <col min="7923" max="7923" width="17.42578125" style="59" customWidth="1"/>
    <col min="7924" max="7924" width="17.28515625" style="59" customWidth="1"/>
    <col min="7925" max="7926" width="9.140625" style="59"/>
    <col min="7927" max="7927" width="24.42578125" style="59" bestFit="1" customWidth="1"/>
    <col min="7928" max="7928" width="9.140625" style="59"/>
    <col min="7929" max="7929" width="17.5703125" style="59" customWidth="1"/>
    <col min="7930" max="7930" width="9.140625" style="59"/>
    <col min="7931" max="7931" width="20.28515625" style="59" customWidth="1"/>
    <col min="7932" max="8177" width="9.140625" style="59"/>
    <col min="8178" max="8178" width="32.7109375" style="59" customWidth="1"/>
    <col min="8179" max="8179" width="17.42578125" style="59" customWidth="1"/>
    <col min="8180" max="8180" width="17.28515625" style="59" customWidth="1"/>
    <col min="8181" max="8182" width="9.140625" style="59"/>
    <col min="8183" max="8183" width="24.42578125" style="59" bestFit="1" customWidth="1"/>
    <col min="8184" max="8184" width="9.140625" style="59"/>
    <col min="8185" max="8185" width="17.5703125" style="59" customWidth="1"/>
    <col min="8186" max="8186" width="9.140625" style="59"/>
    <col min="8187" max="8187" width="20.28515625" style="59" customWidth="1"/>
    <col min="8188" max="8433" width="9.140625" style="59"/>
    <col min="8434" max="8434" width="32.7109375" style="59" customWidth="1"/>
    <col min="8435" max="8435" width="17.42578125" style="59" customWidth="1"/>
    <col min="8436" max="8436" width="17.28515625" style="59" customWidth="1"/>
    <col min="8437" max="8438" width="9.140625" style="59"/>
    <col min="8439" max="8439" width="24.42578125" style="59" bestFit="1" customWidth="1"/>
    <col min="8440" max="8440" width="9.140625" style="59"/>
    <col min="8441" max="8441" width="17.5703125" style="59" customWidth="1"/>
    <col min="8442" max="8442" width="9.140625" style="59"/>
    <col min="8443" max="8443" width="20.28515625" style="59" customWidth="1"/>
    <col min="8444" max="8689" width="9.140625" style="59"/>
    <col min="8690" max="8690" width="32.7109375" style="59" customWidth="1"/>
    <col min="8691" max="8691" width="17.42578125" style="59" customWidth="1"/>
    <col min="8692" max="8692" width="17.28515625" style="59" customWidth="1"/>
    <col min="8693" max="8694" width="9.140625" style="59"/>
    <col min="8695" max="8695" width="24.42578125" style="59" bestFit="1" customWidth="1"/>
    <col min="8696" max="8696" width="9.140625" style="59"/>
    <col min="8697" max="8697" width="17.5703125" style="59" customWidth="1"/>
    <col min="8698" max="8698" width="9.140625" style="59"/>
    <col min="8699" max="8699" width="20.28515625" style="59" customWidth="1"/>
    <col min="8700" max="8945" width="9.140625" style="59"/>
    <col min="8946" max="8946" width="32.7109375" style="59" customWidth="1"/>
    <col min="8947" max="8947" width="17.42578125" style="59" customWidth="1"/>
    <col min="8948" max="8948" width="17.28515625" style="59" customWidth="1"/>
    <col min="8949" max="8950" width="9.140625" style="59"/>
    <col min="8951" max="8951" width="24.42578125" style="59" bestFit="1" customWidth="1"/>
    <col min="8952" max="8952" width="9.140625" style="59"/>
    <col min="8953" max="8953" width="17.5703125" style="59" customWidth="1"/>
    <col min="8954" max="8954" width="9.140625" style="59"/>
    <col min="8955" max="8955" width="20.28515625" style="59" customWidth="1"/>
    <col min="8956" max="9201" width="9.140625" style="59"/>
    <col min="9202" max="9202" width="32.7109375" style="59" customWidth="1"/>
    <col min="9203" max="9203" width="17.42578125" style="59" customWidth="1"/>
    <col min="9204" max="9204" width="17.28515625" style="59" customWidth="1"/>
    <col min="9205" max="9206" width="9.140625" style="59"/>
    <col min="9207" max="9207" width="24.42578125" style="59" bestFit="1" customWidth="1"/>
    <col min="9208" max="9208" width="9.140625" style="59"/>
    <col min="9209" max="9209" width="17.5703125" style="59" customWidth="1"/>
    <col min="9210" max="9210" width="9.140625" style="59"/>
    <col min="9211" max="9211" width="20.28515625" style="59" customWidth="1"/>
    <col min="9212" max="9457" width="9.140625" style="59"/>
    <col min="9458" max="9458" width="32.7109375" style="59" customWidth="1"/>
    <col min="9459" max="9459" width="17.42578125" style="59" customWidth="1"/>
    <col min="9460" max="9460" width="17.28515625" style="59" customWidth="1"/>
    <col min="9461" max="9462" width="9.140625" style="59"/>
    <col min="9463" max="9463" width="24.42578125" style="59" bestFit="1" customWidth="1"/>
    <col min="9464" max="9464" width="9.140625" style="59"/>
    <col min="9465" max="9465" width="17.5703125" style="59" customWidth="1"/>
    <col min="9466" max="9466" width="9.140625" style="59"/>
    <col min="9467" max="9467" width="20.28515625" style="59" customWidth="1"/>
    <col min="9468" max="9713" width="9.140625" style="59"/>
    <col min="9714" max="9714" width="32.7109375" style="59" customWidth="1"/>
    <col min="9715" max="9715" width="17.42578125" style="59" customWidth="1"/>
    <col min="9716" max="9716" width="17.28515625" style="59" customWidth="1"/>
    <col min="9717" max="9718" width="9.140625" style="59"/>
    <col min="9719" max="9719" width="24.42578125" style="59" bestFit="1" customWidth="1"/>
    <col min="9720" max="9720" width="9.140625" style="59"/>
    <col min="9721" max="9721" width="17.5703125" style="59" customWidth="1"/>
    <col min="9722" max="9722" width="9.140625" style="59"/>
    <col min="9723" max="9723" width="20.28515625" style="59" customWidth="1"/>
    <col min="9724" max="9969" width="9.140625" style="59"/>
    <col min="9970" max="9970" width="32.7109375" style="59" customWidth="1"/>
    <col min="9971" max="9971" width="17.42578125" style="59" customWidth="1"/>
    <col min="9972" max="9972" width="17.28515625" style="59" customWidth="1"/>
    <col min="9973" max="9974" width="9.140625" style="59"/>
    <col min="9975" max="9975" width="24.42578125" style="59" bestFit="1" customWidth="1"/>
    <col min="9976" max="9976" width="9.140625" style="59"/>
    <col min="9977" max="9977" width="17.5703125" style="59" customWidth="1"/>
    <col min="9978" max="9978" width="9.140625" style="59"/>
    <col min="9979" max="9979" width="20.28515625" style="59" customWidth="1"/>
    <col min="9980" max="10225" width="9.140625" style="59"/>
    <col min="10226" max="10226" width="32.7109375" style="59" customWidth="1"/>
    <col min="10227" max="10227" width="17.42578125" style="59" customWidth="1"/>
    <col min="10228" max="10228" width="17.28515625" style="59" customWidth="1"/>
    <col min="10229" max="10230" width="9.140625" style="59"/>
    <col min="10231" max="10231" width="24.42578125" style="59" bestFit="1" customWidth="1"/>
    <col min="10232" max="10232" width="9.140625" style="59"/>
    <col min="10233" max="10233" width="17.5703125" style="59" customWidth="1"/>
    <col min="10234" max="10234" width="9.140625" style="59"/>
    <col min="10235" max="10235" width="20.28515625" style="59" customWidth="1"/>
    <col min="10236" max="10481" width="9.140625" style="59"/>
    <col min="10482" max="10482" width="32.7109375" style="59" customWidth="1"/>
    <col min="10483" max="10483" width="17.42578125" style="59" customWidth="1"/>
    <col min="10484" max="10484" width="17.28515625" style="59" customWidth="1"/>
    <col min="10485" max="10486" width="9.140625" style="59"/>
    <col min="10487" max="10487" width="24.42578125" style="59" bestFit="1" customWidth="1"/>
    <col min="10488" max="10488" width="9.140625" style="59"/>
    <col min="10489" max="10489" width="17.5703125" style="59" customWidth="1"/>
    <col min="10490" max="10490" width="9.140625" style="59"/>
    <col min="10491" max="10491" width="20.28515625" style="59" customWidth="1"/>
    <col min="10492" max="10737" width="9.140625" style="59"/>
    <col min="10738" max="10738" width="32.7109375" style="59" customWidth="1"/>
    <col min="10739" max="10739" width="17.42578125" style="59" customWidth="1"/>
    <col min="10740" max="10740" width="17.28515625" style="59" customWidth="1"/>
    <col min="10741" max="10742" width="9.140625" style="59"/>
    <col min="10743" max="10743" width="24.42578125" style="59" bestFit="1" customWidth="1"/>
    <col min="10744" max="10744" width="9.140625" style="59"/>
    <col min="10745" max="10745" width="17.5703125" style="59" customWidth="1"/>
    <col min="10746" max="10746" width="9.140625" style="59"/>
    <col min="10747" max="10747" width="20.28515625" style="59" customWidth="1"/>
    <col min="10748" max="10993" width="9.140625" style="59"/>
    <col min="10994" max="10994" width="32.7109375" style="59" customWidth="1"/>
    <col min="10995" max="10995" width="17.42578125" style="59" customWidth="1"/>
    <col min="10996" max="10996" width="17.28515625" style="59" customWidth="1"/>
    <col min="10997" max="10998" width="9.140625" style="59"/>
    <col min="10999" max="10999" width="24.42578125" style="59" bestFit="1" customWidth="1"/>
    <col min="11000" max="11000" width="9.140625" style="59"/>
    <col min="11001" max="11001" width="17.5703125" style="59" customWidth="1"/>
    <col min="11002" max="11002" width="9.140625" style="59"/>
    <col min="11003" max="11003" width="20.28515625" style="59" customWidth="1"/>
    <col min="11004" max="11249" width="9.140625" style="59"/>
    <col min="11250" max="11250" width="32.7109375" style="59" customWidth="1"/>
    <col min="11251" max="11251" width="17.42578125" style="59" customWidth="1"/>
    <col min="11252" max="11252" width="17.28515625" style="59" customWidth="1"/>
    <col min="11253" max="11254" width="9.140625" style="59"/>
    <col min="11255" max="11255" width="24.42578125" style="59" bestFit="1" customWidth="1"/>
    <col min="11256" max="11256" width="9.140625" style="59"/>
    <col min="11257" max="11257" width="17.5703125" style="59" customWidth="1"/>
    <col min="11258" max="11258" width="9.140625" style="59"/>
    <col min="11259" max="11259" width="20.28515625" style="59" customWidth="1"/>
    <col min="11260" max="11505" width="9.140625" style="59"/>
    <col min="11506" max="11506" width="32.7109375" style="59" customWidth="1"/>
    <col min="11507" max="11507" width="17.42578125" style="59" customWidth="1"/>
    <col min="11508" max="11508" width="17.28515625" style="59" customWidth="1"/>
    <col min="11509" max="11510" width="9.140625" style="59"/>
    <col min="11511" max="11511" width="24.42578125" style="59" bestFit="1" customWidth="1"/>
    <col min="11512" max="11512" width="9.140625" style="59"/>
    <col min="11513" max="11513" width="17.5703125" style="59" customWidth="1"/>
    <col min="11514" max="11514" width="9.140625" style="59"/>
    <col min="11515" max="11515" width="20.28515625" style="59" customWidth="1"/>
    <col min="11516" max="11761" width="9.140625" style="59"/>
    <col min="11762" max="11762" width="32.7109375" style="59" customWidth="1"/>
    <col min="11763" max="11763" width="17.42578125" style="59" customWidth="1"/>
    <col min="11764" max="11764" width="17.28515625" style="59" customWidth="1"/>
    <col min="11765" max="11766" width="9.140625" style="59"/>
    <col min="11767" max="11767" width="24.42578125" style="59" bestFit="1" customWidth="1"/>
    <col min="11768" max="11768" width="9.140625" style="59"/>
    <col min="11769" max="11769" width="17.5703125" style="59" customWidth="1"/>
    <col min="11770" max="11770" width="9.140625" style="59"/>
    <col min="11771" max="11771" width="20.28515625" style="59" customWidth="1"/>
    <col min="11772" max="12017" width="9.140625" style="59"/>
    <col min="12018" max="12018" width="32.7109375" style="59" customWidth="1"/>
    <col min="12019" max="12019" width="17.42578125" style="59" customWidth="1"/>
    <col min="12020" max="12020" width="17.28515625" style="59" customWidth="1"/>
    <col min="12021" max="12022" width="9.140625" style="59"/>
    <col min="12023" max="12023" width="24.42578125" style="59" bestFit="1" customWidth="1"/>
    <col min="12024" max="12024" width="9.140625" style="59"/>
    <col min="12025" max="12025" width="17.5703125" style="59" customWidth="1"/>
    <col min="12026" max="12026" width="9.140625" style="59"/>
    <col min="12027" max="12027" width="20.28515625" style="59" customWidth="1"/>
    <col min="12028" max="12273" width="9.140625" style="59"/>
    <col min="12274" max="12274" width="32.7109375" style="59" customWidth="1"/>
    <col min="12275" max="12275" width="17.42578125" style="59" customWidth="1"/>
    <col min="12276" max="12276" width="17.28515625" style="59" customWidth="1"/>
    <col min="12277" max="12278" width="9.140625" style="59"/>
    <col min="12279" max="12279" width="24.42578125" style="59" bestFit="1" customWidth="1"/>
    <col min="12280" max="12280" width="9.140625" style="59"/>
    <col min="12281" max="12281" width="17.5703125" style="59" customWidth="1"/>
    <col min="12282" max="12282" width="9.140625" style="59"/>
    <col min="12283" max="12283" width="20.28515625" style="59" customWidth="1"/>
    <col min="12284" max="12529" width="9.140625" style="59"/>
    <col min="12530" max="12530" width="32.7109375" style="59" customWidth="1"/>
    <col min="12531" max="12531" width="17.42578125" style="59" customWidth="1"/>
    <col min="12532" max="12532" width="17.28515625" style="59" customWidth="1"/>
    <col min="12533" max="12534" width="9.140625" style="59"/>
    <col min="12535" max="12535" width="24.42578125" style="59" bestFit="1" customWidth="1"/>
    <col min="12536" max="12536" width="9.140625" style="59"/>
    <col min="12537" max="12537" width="17.5703125" style="59" customWidth="1"/>
    <col min="12538" max="12538" width="9.140625" style="59"/>
    <col min="12539" max="12539" width="20.28515625" style="59" customWidth="1"/>
    <col min="12540" max="12785" width="9.140625" style="59"/>
    <col min="12786" max="12786" width="32.7109375" style="59" customWidth="1"/>
    <col min="12787" max="12787" width="17.42578125" style="59" customWidth="1"/>
    <col min="12788" max="12788" width="17.28515625" style="59" customWidth="1"/>
    <col min="12789" max="12790" width="9.140625" style="59"/>
    <col min="12791" max="12791" width="24.42578125" style="59" bestFit="1" customWidth="1"/>
    <col min="12792" max="12792" width="9.140625" style="59"/>
    <col min="12793" max="12793" width="17.5703125" style="59" customWidth="1"/>
    <col min="12794" max="12794" width="9.140625" style="59"/>
    <col min="12795" max="12795" width="20.28515625" style="59" customWidth="1"/>
    <col min="12796" max="13041" width="9.140625" style="59"/>
    <col min="13042" max="13042" width="32.7109375" style="59" customWidth="1"/>
    <col min="13043" max="13043" width="17.42578125" style="59" customWidth="1"/>
    <col min="13044" max="13044" width="17.28515625" style="59" customWidth="1"/>
    <col min="13045" max="13046" width="9.140625" style="59"/>
    <col min="13047" max="13047" width="24.42578125" style="59" bestFit="1" customWidth="1"/>
    <col min="13048" max="13048" width="9.140625" style="59"/>
    <col min="13049" max="13049" width="17.5703125" style="59" customWidth="1"/>
    <col min="13050" max="13050" width="9.140625" style="59"/>
    <col min="13051" max="13051" width="20.28515625" style="59" customWidth="1"/>
    <col min="13052" max="13297" width="9.140625" style="59"/>
    <col min="13298" max="13298" width="32.7109375" style="59" customWidth="1"/>
    <col min="13299" max="13299" width="17.42578125" style="59" customWidth="1"/>
    <col min="13300" max="13300" width="17.28515625" style="59" customWidth="1"/>
    <col min="13301" max="13302" width="9.140625" style="59"/>
    <col min="13303" max="13303" width="24.42578125" style="59" bestFit="1" customWidth="1"/>
    <col min="13304" max="13304" width="9.140625" style="59"/>
    <col min="13305" max="13305" width="17.5703125" style="59" customWidth="1"/>
    <col min="13306" max="13306" width="9.140625" style="59"/>
    <col min="13307" max="13307" width="20.28515625" style="59" customWidth="1"/>
    <col min="13308" max="13553" width="9.140625" style="59"/>
    <col min="13554" max="13554" width="32.7109375" style="59" customWidth="1"/>
    <col min="13555" max="13555" width="17.42578125" style="59" customWidth="1"/>
    <col min="13556" max="13556" width="17.28515625" style="59" customWidth="1"/>
    <col min="13557" max="13558" width="9.140625" style="59"/>
    <col min="13559" max="13559" width="24.42578125" style="59" bestFit="1" customWidth="1"/>
    <col min="13560" max="13560" width="9.140625" style="59"/>
    <col min="13561" max="13561" width="17.5703125" style="59" customWidth="1"/>
    <col min="13562" max="13562" width="9.140625" style="59"/>
    <col min="13563" max="13563" width="20.28515625" style="59" customWidth="1"/>
    <col min="13564" max="13809" width="9.140625" style="59"/>
    <col min="13810" max="13810" width="32.7109375" style="59" customWidth="1"/>
    <col min="13811" max="13811" width="17.42578125" style="59" customWidth="1"/>
    <col min="13812" max="13812" width="17.28515625" style="59" customWidth="1"/>
    <col min="13813" max="13814" width="9.140625" style="59"/>
    <col min="13815" max="13815" width="24.42578125" style="59" bestFit="1" customWidth="1"/>
    <col min="13816" max="13816" width="9.140625" style="59"/>
    <col min="13817" max="13817" width="17.5703125" style="59" customWidth="1"/>
    <col min="13818" max="13818" width="9.140625" style="59"/>
    <col min="13819" max="13819" width="20.28515625" style="59" customWidth="1"/>
    <col min="13820" max="14065" width="9.140625" style="59"/>
    <col min="14066" max="14066" width="32.7109375" style="59" customWidth="1"/>
    <col min="14067" max="14067" width="17.42578125" style="59" customWidth="1"/>
    <col min="14068" max="14068" width="17.28515625" style="59" customWidth="1"/>
    <col min="14069" max="14070" width="9.140625" style="59"/>
    <col min="14071" max="14071" width="24.42578125" style="59" bestFit="1" customWidth="1"/>
    <col min="14072" max="14072" width="9.140625" style="59"/>
    <col min="14073" max="14073" width="17.5703125" style="59" customWidth="1"/>
    <col min="14074" max="14074" width="9.140625" style="59"/>
    <col min="14075" max="14075" width="20.28515625" style="59" customWidth="1"/>
    <col min="14076" max="14321" width="9.140625" style="59"/>
    <col min="14322" max="14322" width="32.7109375" style="59" customWidth="1"/>
    <col min="14323" max="14323" width="17.42578125" style="59" customWidth="1"/>
    <col min="14324" max="14324" width="17.28515625" style="59" customWidth="1"/>
    <col min="14325" max="14326" width="9.140625" style="59"/>
    <col min="14327" max="14327" width="24.42578125" style="59" bestFit="1" customWidth="1"/>
    <col min="14328" max="14328" width="9.140625" style="59"/>
    <col min="14329" max="14329" width="17.5703125" style="59" customWidth="1"/>
    <col min="14330" max="14330" width="9.140625" style="59"/>
    <col min="14331" max="14331" width="20.28515625" style="59" customWidth="1"/>
    <col min="14332" max="14577" width="9.140625" style="59"/>
    <col min="14578" max="14578" width="32.7109375" style="59" customWidth="1"/>
    <col min="14579" max="14579" width="17.42578125" style="59" customWidth="1"/>
    <col min="14580" max="14580" width="17.28515625" style="59" customWidth="1"/>
    <col min="14581" max="14582" width="9.140625" style="59"/>
    <col min="14583" max="14583" width="24.42578125" style="59" bestFit="1" customWidth="1"/>
    <col min="14584" max="14584" width="9.140625" style="59"/>
    <col min="14585" max="14585" width="17.5703125" style="59" customWidth="1"/>
    <col min="14586" max="14586" width="9.140625" style="59"/>
    <col min="14587" max="14587" width="20.28515625" style="59" customWidth="1"/>
    <col min="14588" max="14833" width="9.140625" style="59"/>
    <col min="14834" max="14834" width="32.7109375" style="59" customWidth="1"/>
    <col min="14835" max="14835" width="17.42578125" style="59" customWidth="1"/>
    <col min="14836" max="14836" width="17.28515625" style="59" customWidth="1"/>
    <col min="14837" max="14838" width="9.140625" style="59"/>
    <col min="14839" max="14839" width="24.42578125" style="59" bestFit="1" customWidth="1"/>
    <col min="14840" max="14840" width="9.140625" style="59"/>
    <col min="14841" max="14841" width="17.5703125" style="59" customWidth="1"/>
    <col min="14842" max="14842" width="9.140625" style="59"/>
    <col min="14843" max="14843" width="20.28515625" style="59" customWidth="1"/>
    <col min="14844" max="15089" width="9.140625" style="59"/>
    <col min="15090" max="15090" width="32.7109375" style="59" customWidth="1"/>
    <col min="15091" max="15091" width="17.42578125" style="59" customWidth="1"/>
    <col min="15092" max="15092" width="17.28515625" style="59" customWidth="1"/>
    <col min="15093" max="15094" width="9.140625" style="59"/>
    <col min="15095" max="15095" width="24.42578125" style="59" bestFit="1" customWidth="1"/>
    <col min="15096" max="15096" width="9.140625" style="59"/>
    <col min="15097" max="15097" width="17.5703125" style="59" customWidth="1"/>
    <col min="15098" max="15098" width="9.140625" style="59"/>
    <col min="15099" max="15099" width="20.28515625" style="59" customWidth="1"/>
    <col min="15100" max="15345" width="9.140625" style="59"/>
    <col min="15346" max="15346" width="32.7109375" style="59" customWidth="1"/>
    <col min="15347" max="15347" width="17.42578125" style="59" customWidth="1"/>
    <col min="15348" max="15348" width="17.28515625" style="59" customWidth="1"/>
    <col min="15349" max="15350" width="9.140625" style="59"/>
    <col min="15351" max="15351" width="24.42578125" style="59" bestFit="1" customWidth="1"/>
    <col min="15352" max="15352" width="9.140625" style="59"/>
    <col min="15353" max="15353" width="17.5703125" style="59" customWidth="1"/>
    <col min="15354" max="15354" width="9.140625" style="59"/>
    <col min="15355" max="15355" width="20.28515625" style="59" customWidth="1"/>
    <col min="15356" max="15601" width="9.140625" style="59"/>
    <col min="15602" max="15602" width="32.7109375" style="59" customWidth="1"/>
    <col min="15603" max="15603" width="17.42578125" style="59" customWidth="1"/>
    <col min="15604" max="15604" width="17.28515625" style="59" customWidth="1"/>
    <col min="15605" max="15606" width="9.140625" style="59"/>
    <col min="15607" max="15607" width="24.42578125" style="59" bestFit="1" customWidth="1"/>
    <col min="15608" max="15608" width="9.140625" style="59"/>
    <col min="15609" max="15609" width="17.5703125" style="59" customWidth="1"/>
    <col min="15610" max="15610" width="9.140625" style="59"/>
    <col min="15611" max="15611" width="20.28515625" style="59" customWidth="1"/>
    <col min="15612" max="15857" width="9.140625" style="59"/>
    <col min="15858" max="15858" width="32.7109375" style="59" customWidth="1"/>
    <col min="15859" max="15859" width="17.42578125" style="59" customWidth="1"/>
    <col min="15860" max="15860" width="17.28515625" style="59" customWidth="1"/>
    <col min="15861" max="15862" width="9.140625" style="59"/>
    <col min="15863" max="15863" width="24.42578125" style="59" bestFit="1" customWidth="1"/>
    <col min="15864" max="15864" width="9.140625" style="59"/>
    <col min="15865" max="15865" width="17.5703125" style="59" customWidth="1"/>
    <col min="15866" max="15866" width="9.140625" style="59"/>
    <col min="15867" max="15867" width="20.28515625" style="59" customWidth="1"/>
    <col min="15868" max="16113" width="9.140625" style="59"/>
    <col min="16114" max="16114" width="32.7109375" style="59" customWidth="1"/>
    <col min="16115" max="16115" width="17.42578125" style="59" customWidth="1"/>
    <col min="16116" max="16116" width="17.28515625" style="59" customWidth="1"/>
    <col min="16117" max="16118" width="9.140625" style="59"/>
    <col min="16119" max="16119" width="24.42578125" style="59" bestFit="1" customWidth="1"/>
    <col min="16120" max="16120" width="9.140625" style="59"/>
    <col min="16121" max="16121" width="17.5703125" style="59" customWidth="1"/>
    <col min="16122" max="16122" width="9.140625" style="59"/>
    <col min="16123" max="16123" width="20.28515625" style="59" customWidth="1"/>
    <col min="16124" max="16384" width="9.140625" style="59"/>
  </cols>
  <sheetData>
    <row r="1" spans="2:4" ht="16.5" x14ac:dyDescent="0.25">
      <c r="B1" s="219" t="s">
        <v>134</v>
      </c>
    </row>
    <row r="3" spans="2:4" ht="18.75" x14ac:dyDescent="0.25">
      <c r="B3" s="258" t="s">
        <v>98</v>
      </c>
      <c r="C3" s="259" t="s">
        <v>4</v>
      </c>
      <c r="D3" s="260" t="s">
        <v>137</v>
      </c>
    </row>
    <row r="4" spans="2:4" ht="16.5" customHeight="1" x14ac:dyDescent="0.25">
      <c r="B4" s="261" t="s">
        <v>100</v>
      </c>
      <c r="C4" s="262">
        <v>18044</v>
      </c>
      <c r="D4" s="263">
        <v>0.39657142857142857</v>
      </c>
    </row>
    <row r="5" spans="2:4" x14ac:dyDescent="0.25">
      <c r="B5" s="261" t="s">
        <v>102</v>
      </c>
      <c r="C5" s="262">
        <v>10723</v>
      </c>
      <c r="D5" s="263">
        <v>0.23567032967032966</v>
      </c>
    </row>
    <row r="6" spans="2:4" x14ac:dyDescent="0.25">
      <c r="B6" s="261" t="s">
        <v>135</v>
      </c>
      <c r="C6" s="262">
        <v>9969</v>
      </c>
      <c r="D6" s="263">
        <v>0.21909890109890109</v>
      </c>
    </row>
    <row r="7" spans="2:4" x14ac:dyDescent="0.25">
      <c r="B7" s="261" t="s">
        <v>101</v>
      </c>
      <c r="C7" s="262">
        <v>2963</v>
      </c>
      <c r="D7" s="263">
        <v>6.5120879120879119E-2</v>
      </c>
    </row>
    <row r="8" spans="2:4" x14ac:dyDescent="0.25">
      <c r="B8" s="264" t="s">
        <v>103</v>
      </c>
      <c r="C8" s="265">
        <v>3801</v>
      </c>
      <c r="D8" s="266">
        <v>8.3538461538461534E-2</v>
      </c>
    </row>
    <row r="10" spans="2:4" x14ac:dyDescent="0.25">
      <c r="B10" s="256" t="s">
        <v>136</v>
      </c>
    </row>
  </sheetData>
  <pageMargins left="0.75" right="0.75" top="1" bottom="1" header="0.5" footer="0.5"/>
  <pageSetup scale="4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0"/>
  <sheetViews>
    <sheetView workbookViewId="0"/>
  </sheetViews>
  <sheetFormatPr defaultRowHeight="12.75" x14ac:dyDescent="0.2"/>
  <cols>
    <col min="1" max="1" width="9.140625" style="268"/>
    <col min="2" max="2" width="30.5703125" style="83" customWidth="1"/>
    <col min="3" max="5" width="8.28515625" style="83" bestFit="1" customWidth="1"/>
    <col min="6" max="16384" width="9.140625" style="268"/>
  </cols>
  <sheetData>
    <row r="1" spans="2:5" ht="15.75" x14ac:dyDescent="0.2">
      <c r="B1" s="83" t="s">
        <v>138</v>
      </c>
    </row>
    <row r="3" spans="2:5" ht="15.75" x14ac:dyDescent="0.25">
      <c r="B3" s="269" t="s">
        <v>139</v>
      </c>
      <c r="C3" s="270"/>
      <c r="D3" s="270"/>
      <c r="E3" s="270"/>
    </row>
    <row r="4" spans="2:5" x14ac:dyDescent="0.2">
      <c r="B4" s="271"/>
      <c r="C4" s="272" t="s">
        <v>140</v>
      </c>
      <c r="D4" s="272" t="s">
        <v>140</v>
      </c>
      <c r="E4" s="272" t="s">
        <v>140</v>
      </c>
    </row>
    <row r="5" spans="2:5" x14ac:dyDescent="0.2">
      <c r="B5" s="273" t="s">
        <v>141</v>
      </c>
      <c r="C5" s="274" t="s">
        <v>142</v>
      </c>
      <c r="D5" s="274" t="s">
        <v>143</v>
      </c>
      <c r="E5" s="274" t="s">
        <v>183</v>
      </c>
    </row>
    <row r="6" spans="2:5" x14ac:dyDescent="0.2">
      <c r="B6" s="275" t="s">
        <v>144</v>
      </c>
      <c r="C6" s="276">
        <v>0.43422467715763269</v>
      </c>
      <c r="D6" s="276">
        <v>0.30046639250738538</v>
      </c>
      <c r="E6" s="277">
        <v>0.32786205155029668</v>
      </c>
    </row>
    <row r="7" spans="2:5" x14ac:dyDescent="0.2">
      <c r="B7" s="275" t="s">
        <v>145</v>
      </c>
      <c r="C7" s="276">
        <v>1.5966712087185725E-2</v>
      </c>
      <c r="D7" s="276">
        <v>2.3643652684083711E-2</v>
      </c>
      <c r="E7" s="277">
        <v>4.0718962500676394E-2</v>
      </c>
    </row>
    <row r="8" spans="2:5" x14ac:dyDescent="0.2">
      <c r="B8" s="278" t="s">
        <v>146</v>
      </c>
      <c r="C8" s="279"/>
      <c r="D8" s="279"/>
      <c r="E8" s="280"/>
    </row>
    <row r="9" spans="2:5" x14ac:dyDescent="0.2">
      <c r="B9" s="281" t="s">
        <v>147</v>
      </c>
      <c r="C9" s="276">
        <v>7.9725201344736322E-3</v>
      </c>
      <c r="D9" s="276">
        <v>1.0351638578554218E-2</v>
      </c>
      <c r="E9" s="277">
        <v>1.3431696157476717E-2</v>
      </c>
    </row>
    <row r="10" spans="2:5" x14ac:dyDescent="0.2">
      <c r="B10" s="278" t="s">
        <v>148</v>
      </c>
      <c r="C10" s="279"/>
      <c r="D10" s="279"/>
      <c r="E10" s="280"/>
    </row>
    <row r="11" spans="2:5" x14ac:dyDescent="0.2">
      <c r="B11" s="281" t="s">
        <v>184</v>
      </c>
      <c r="C11" s="276">
        <v>5.6915612648756712E-3</v>
      </c>
      <c r="D11" s="276">
        <v>6.2599319542638891E-3</v>
      </c>
      <c r="E11" s="277">
        <v>4.8700420266589708E-3</v>
      </c>
    </row>
    <row r="12" spans="2:5" x14ac:dyDescent="0.2">
      <c r="B12" s="282" t="s">
        <v>149</v>
      </c>
      <c r="C12" s="283">
        <f>SUM(C6:C11)</f>
        <v>0.46385547064416771</v>
      </c>
      <c r="D12" s="283">
        <v>0.34</v>
      </c>
      <c r="E12" s="284">
        <f>SUM(E6:E11)</f>
        <v>0.38688275223510876</v>
      </c>
    </row>
    <row r="13" spans="2:5" x14ac:dyDescent="0.2">
      <c r="B13" s="285"/>
      <c r="C13" s="285"/>
      <c r="D13" s="285"/>
      <c r="E13" s="285"/>
    </row>
    <row r="14" spans="2:5" ht="15.75" x14ac:dyDescent="0.25">
      <c r="B14" s="269" t="s">
        <v>150</v>
      </c>
      <c r="C14" s="286"/>
      <c r="D14" s="286"/>
      <c r="E14" s="286"/>
    </row>
    <row r="15" spans="2:5" x14ac:dyDescent="0.2">
      <c r="B15" s="271"/>
      <c r="C15" s="272" t="s">
        <v>140</v>
      </c>
      <c r="D15" s="272" t="s">
        <v>140</v>
      </c>
      <c r="E15" s="272" t="s">
        <v>140</v>
      </c>
    </row>
    <row r="16" spans="2:5" x14ac:dyDescent="0.2">
      <c r="B16" s="287" t="s">
        <v>141</v>
      </c>
      <c r="C16" s="274" t="s">
        <v>142</v>
      </c>
      <c r="D16" s="274" t="s">
        <v>143</v>
      </c>
      <c r="E16" s="274" t="s">
        <v>183</v>
      </c>
    </row>
    <row r="17" spans="2:5" x14ac:dyDescent="0.2">
      <c r="B17" s="271" t="s">
        <v>151</v>
      </c>
      <c r="C17" s="276">
        <v>8.8827365004889705E-2</v>
      </c>
      <c r="D17" s="288">
        <v>0.11228925297915539</v>
      </c>
      <c r="E17" s="280">
        <v>0.12451975974459335</v>
      </c>
    </row>
    <row r="18" spans="2:5" x14ac:dyDescent="0.2">
      <c r="B18" s="271" t="s">
        <v>152</v>
      </c>
      <c r="C18" s="288">
        <v>4.6518557848855321E-2</v>
      </c>
      <c r="D18" s="288">
        <v>5.6880582146094955E-2</v>
      </c>
      <c r="E18" s="280">
        <v>4.8853736404466011E-2</v>
      </c>
    </row>
    <row r="19" spans="2:5" x14ac:dyDescent="0.2">
      <c r="B19" s="282" t="s">
        <v>149</v>
      </c>
      <c r="C19" s="283">
        <v>0.13600000000000001</v>
      </c>
      <c r="D19" s="283">
        <f>SUM(D17:D18)</f>
        <v>0.16916983512525036</v>
      </c>
      <c r="E19" s="284">
        <v>0.17399999999999999</v>
      </c>
    </row>
    <row r="20" spans="2:5" x14ac:dyDescent="0.2">
      <c r="B20" s="282"/>
      <c r="C20" s="283"/>
      <c r="D20" s="283"/>
      <c r="E20" s="282"/>
    </row>
    <row r="21" spans="2:5" ht="15.75" x14ac:dyDescent="0.25">
      <c r="B21" s="269" t="s">
        <v>153</v>
      </c>
      <c r="C21" s="270"/>
      <c r="D21" s="270"/>
      <c r="E21" s="270"/>
    </row>
    <row r="22" spans="2:5" x14ac:dyDescent="0.2">
      <c r="B22" s="271"/>
      <c r="C22" s="272" t="s">
        <v>140</v>
      </c>
      <c r="D22" s="272" t="s">
        <v>140</v>
      </c>
      <c r="E22" s="272" t="s">
        <v>140</v>
      </c>
    </row>
    <row r="23" spans="2:5" x14ac:dyDescent="0.2">
      <c r="B23" s="287" t="s">
        <v>141</v>
      </c>
      <c r="C23" s="274" t="s">
        <v>142</v>
      </c>
      <c r="D23" s="274" t="s">
        <v>143</v>
      </c>
      <c r="E23" s="274" t="s">
        <v>183</v>
      </c>
    </row>
    <row r="24" spans="2:5" x14ac:dyDescent="0.2">
      <c r="B24" s="271" t="s">
        <v>154</v>
      </c>
      <c r="C24" s="288">
        <v>6.2284805617335286E-2</v>
      </c>
      <c r="D24" s="288">
        <v>8.8535293124071435E-2</v>
      </c>
      <c r="E24" s="280">
        <v>7.5720134918201329E-2</v>
      </c>
    </row>
    <row r="25" spans="2:5" x14ac:dyDescent="0.2">
      <c r="B25" s="271" t="s">
        <v>155</v>
      </c>
      <c r="C25" s="288">
        <v>2.5328937566200631E-2</v>
      </c>
      <c r="D25" s="288">
        <v>3.4791571153295946E-2</v>
      </c>
      <c r="E25" s="280">
        <v>3.4829819086957307E-2</v>
      </c>
    </row>
    <row r="26" spans="2:5" x14ac:dyDescent="0.2">
      <c r="B26" s="271" t="s">
        <v>157</v>
      </c>
      <c r="C26" s="288">
        <v>3.816948987248844E-3</v>
      </c>
      <c r="D26" s="288">
        <v>5.6049831264499365E-3</v>
      </c>
      <c r="E26" s="280">
        <v>7.3411374253711153E-3</v>
      </c>
    </row>
    <row r="27" spans="2:5" x14ac:dyDescent="0.2">
      <c r="B27" s="271" t="s">
        <v>158</v>
      </c>
      <c r="C27" s="285"/>
      <c r="D27" s="285"/>
      <c r="E27" s="280"/>
    </row>
    <row r="28" spans="2:5" x14ac:dyDescent="0.2">
      <c r="B28" s="271" t="s">
        <v>156</v>
      </c>
      <c r="C28" s="288">
        <v>5.6698894466372107E-3</v>
      </c>
      <c r="D28" s="288">
        <v>6.1806486751074634E-3</v>
      </c>
      <c r="E28" s="280">
        <v>6.8631518190508832E-3</v>
      </c>
    </row>
    <row r="29" spans="2:5" x14ac:dyDescent="0.2">
      <c r="B29" s="282" t="s">
        <v>149</v>
      </c>
      <c r="C29" s="283">
        <f>SUM(C24:C28)</f>
        <v>9.7100581617421966E-2</v>
      </c>
      <c r="D29" s="283">
        <v>0.13600000000000001</v>
      </c>
      <c r="E29" s="284">
        <f>SUM(E24:E28)</f>
        <v>0.12475424324958062</v>
      </c>
    </row>
    <row r="30" spans="2:5" x14ac:dyDescent="0.2">
      <c r="B30" s="282"/>
      <c r="C30" s="283"/>
      <c r="D30" s="283"/>
      <c r="E30" s="282"/>
    </row>
    <row r="31" spans="2:5" ht="15.75" x14ac:dyDescent="0.25">
      <c r="B31" s="269" t="s">
        <v>159</v>
      </c>
      <c r="C31" s="270"/>
      <c r="D31" s="270"/>
      <c r="E31" s="270"/>
    </row>
    <row r="32" spans="2:5" x14ac:dyDescent="0.2">
      <c r="B32" s="271"/>
      <c r="C32" s="272" t="s">
        <v>140</v>
      </c>
      <c r="D32" s="272" t="s">
        <v>140</v>
      </c>
      <c r="E32" s="272" t="s">
        <v>140</v>
      </c>
    </row>
    <row r="33" spans="2:5" x14ac:dyDescent="0.2">
      <c r="B33" s="287" t="s">
        <v>141</v>
      </c>
      <c r="C33" s="274" t="s">
        <v>142</v>
      </c>
      <c r="D33" s="274" t="s">
        <v>143</v>
      </c>
      <c r="E33" s="274" t="s">
        <v>183</v>
      </c>
    </row>
    <row r="34" spans="2:5" x14ac:dyDescent="0.2">
      <c r="B34" s="271" t="s">
        <v>160</v>
      </c>
      <c r="C34" s="288">
        <v>2.9982960532910011E-2</v>
      </c>
      <c r="D34" s="288">
        <v>3.7294165095363999E-2</v>
      </c>
      <c r="E34" s="280">
        <v>3.2512039826121462E-2</v>
      </c>
    </row>
    <row r="35" spans="2:5" x14ac:dyDescent="0.2">
      <c r="B35" s="271" t="s">
        <v>151</v>
      </c>
      <c r="C35" s="288">
        <v>1.9182268118317292E-2</v>
      </c>
      <c r="D35" s="288">
        <v>2.2044198704580159E-2</v>
      </c>
      <c r="E35" s="280">
        <v>2.8068878026490624E-2</v>
      </c>
    </row>
    <row r="36" spans="2:5" x14ac:dyDescent="0.2">
      <c r="B36" s="271" t="s">
        <v>161</v>
      </c>
      <c r="C36" s="288">
        <v>1.5338229358270372E-2</v>
      </c>
      <c r="D36" s="288">
        <v>1.7645700260945401E-2</v>
      </c>
      <c r="E36" s="280">
        <v>1.4805529000799648E-2</v>
      </c>
    </row>
    <row r="37" spans="2:5" ht="15.75" x14ac:dyDescent="0.2">
      <c r="B37" s="271" t="s">
        <v>185</v>
      </c>
      <c r="C37" s="289" t="s">
        <v>186</v>
      </c>
      <c r="D37" s="289" t="s">
        <v>186</v>
      </c>
      <c r="E37" s="280">
        <v>6.3009926468377796E-3</v>
      </c>
    </row>
    <row r="38" spans="2:5" x14ac:dyDescent="0.2">
      <c r="B38" s="282" t="s">
        <v>149</v>
      </c>
      <c r="C38" s="283">
        <v>6.4000000000000001E-2</v>
      </c>
      <c r="D38" s="283">
        <f>SUM(D34:D37)</f>
        <v>7.6984064060889562E-2</v>
      </c>
      <c r="E38" s="284">
        <f>SUM(E34:E37)</f>
        <v>8.1687439500249523E-2</v>
      </c>
    </row>
    <row r="39" spans="2:5" x14ac:dyDescent="0.2">
      <c r="B39" s="282"/>
      <c r="C39" s="283"/>
      <c r="D39" s="283"/>
      <c r="E39" s="282"/>
    </row>
    <row r="40" spans="2:5" ht="15.75" x14ac:dyDescent="0.25">
      <c r="B40" s="269" t="s">
        <v>182</v>
      </c>
      <c r="C40" s="270"/>
      <c r="D40" s="270"/>
      <c r="E40" s="270"/>
    </row>
    <row r="41" spans="2:5" x14ac:dyDescent="0.2">
      <c r="B41" s="271"/>
      <c r="C41" s="272" t="s">
        <v>140</v>
      </c>
      <c r="D41" s="272" t="s">
        <v>140</v>
      </c>
      <c r="E41" s="272" t="s">
        <v>140</v>
      </c>
    </row>
    <row r="42" spans="2:5" x14ac:dyDescent="0.2">
      <c r="B42" s="287" t="s">
        <v>141</v>
      </c>
      <c r="C42" s="274" t="s">
        <v>142</v>
      </c>
      <c r="D42" s="274" t="s">
        <v>143</v>
      </c>
      <c r="E42" s="274" t="s">
        <v>183</v>
      </c>
    </row>
    <row r="43" spans="2:5" x14ac:dyDescent="0.2">
      <c r="B43" s="271" t="s">
        <v>182</v>
      </c>
      <c r="C43" s="283">
        <v>5.3962827413766477E-2</v>
      </c>
      <c r="D43" s="283">
        <v>5.6160138435499607E-2</v>
      </c>
      <c r="E43" s="284">
        <v>4.8447899568911094E-2</v>
      </c>
    </row>
    <row r="44" spans="2:5" x14ac:dyDescent="0.2">
      <c r="B44" s="290"/>
      <c r="C44" s="290"/>
      <c r="D44" s="290"/>
      <c r="E44" s="290"/>
    </row>
    <row r="45" spans="2:5" ht="15.75" x14ac:dyDescent="0.25">
      <c r="B45" s="269" t="s">
        <v>162</v>
      </c>
      <c r="C45" s="270"/>
      <c r="D45" s="270"/>
      <c r="E45" s="270"/>
    </row>
    <row r="46" spans="2:5" x14ac:dyDescent="0.2">
      <c r="B46" s="271"/>
      <c r="C46" s="272" t="s">
        <v>140</v>
      </c>
      <c r="D46" s="272" t="s">
        <v>140</v>
      </c>
      <c r="E46" s="272" t="s">
        <v>140</v>
      </c>
    </row>
    <row r="47" spans="2:5" x14ac:dyDescent="0.2">
      <c r="B47" s="287" t="s">
        <v>141</v>
      </c>
      <c r="C47" s="274" t="s">
        <v>142</v>
      </c>
      <c r="D47" s="274" t="s">
        <v>143</v>
      </c>
      <c r="E47" s="274" t="s">
        <v>183</v>
      </c>
    </row>
    <row r="48" spans="2:5" x14ac:dyDescent="0.2">
      <c r="B48" s="291" t="s">
        <v>163</v>
      </c>
      <c r="C48" s="288">
        <v>1.3038307647713758E-2</v>
      </c>
      <c r="D48" s="288">
        <v>2.0565393193358129E-2</v>
      </c>
      <c r="E48" s="280">
        <v>2.6367369515941871E-2</v>
      </c>
    </row>
    <row r="49" spans="2:5" x14ac:dyDescent="0.2">
      <c r="B49" s="291" t="s">
        <v>164</v>
      </c>
      <c r="C49" s="288"/>
      <c r="D49" s="288"/>
      <c r="E49" s="280"/>
    </row>
    <row r="50" spans="2:5" x14ac:dyDescent="0.2">
      <c r="B50" s="271" t="s">
        <v>165</v>
      </c>
      <c r="C50" s="288">
        <v>6.4094402440246735E-3</v>
      </c>
      <c r="D50" s="288">
        <v>1.0851467947149076E-2</v>
      </c>
      <c r="E50" s="280">
        <v>1.103274952952989E-2</v>
      </c>
    </row>
    <row r="51" spans="2:5" x14ac:dyDescent="0.2">
      <c r="B51" s="271" t="s">
        <v>166</v>
      </c>
      <c r="C51" s="288">
        <v>5.4721341052112599E-3</v>
      </c>
      <c r="D51" s="288">
        <v>8.1454951585493221E-3</v>
      </c>
      <c r="E51" s="280">
        <v>7.2449390643506912E-3</v>
      </c>
    </row>
    <row r="52" spans="2:5" x14ac:dyDescent="0.2">
      <c r="B52" s="282" t="s">
        <v>149</v>
      </c>
      <c r="C52" s="283">
        <v>2.4E-2</v>
      </c>
      <c r="D52" s="283">
        <f>SUM(D48:D51)</f>
        <v>3.9562356299056529E-2</v>
      </c>
      <c r="E52" s="284">
        <v>4.3999999999999997E-2</v>
      </c>
    </row>
    <row r="53" spans="2:5" x14ac:dyDescent="0.2">
      <c r="B53" s="285"/>
      <c r="C53" s="292"/>
      <c r="D53" s="292"/>
      <c r="E53" s="292"/>
    </row>
    <row r="54" spans="2:5" ht="15.75" x14ac:dyDescent="0.25">
      <c r="B54" s="269" t="s">
        <v>167</v>
      </c>
      <c r="C54" s="270"/>
      <c r="D54" s="270"/>
      <c r="E54" s="270"/>
    </row>
    <row r="55" spans="2:5" x14ac:dyDescent="0.2">
      <c r="B55" s="271"/>
      <c r="C55" s="272" t="s">
        <v>140</v>
      </c>
      <c r="D55" s="272" t="s">
        <v>140</v>
      </c>
      <c r="E55" s="272" t="s">
        <v>140</v>
      </c>
    </row>
    <row r="56" spans="2:5" x14ac:dyDescent="0.2">
      <c r="B56" s="287" t="s">
        <v>141</v>
      </c>
      <c r="C56" s="274" t="s">
        <v>142</v>
      </c>
      <c r="D56" s="274" t="s">
        <v>143</v>
      </c>
      <c r="E56" s="274" t="s">
        <v>183</v>
      </c>
    </row>
    <row r="57" spans="2:5" x14ac:dyDescent="0.2">
      <c r="B57" s="271" t="s">
        <v>169</v>
      </c>
      <c r="C57" s="288">
        <v>6.105492993230266E-2</v>
      </c>
      <c r="D57" s="288">
        <v>8.5419115543314522E-2</v>
      </c>
      <c r="E57" s="280">
        <v>0.11216728894981452</v>
      </c>
    </row>
    <row r="58" spans="2:5" x14ac:dyDescent="0.2">
      <c r="B58" s="271" t="s">
        <v>168</v>
      </c>
      <c r="C58" s="288">
        <v>7.5512741674635578E-2</v>
      </c>
      <c r="D58" s="288">
        <v>8.7218501270256016E-2</v>
      </c>
      <c r="E58" s="280">
        <v>3.3260583322811635E-2</v>
      </c>
    </row>
    <row r="59" spans="2:5" x14ac:dyDescent="0.2">
      <c r="B59" s="271" t="s">
        <v>171</v>
      </c>
      <c r="C59" s="288">
        <v>1.0800692414592718E-2</v>
      </c>
      <c r="D59" s="288">
        <v>1.2564676196746628E-2</v>
      </c>
      <c r="E59" s="280">
        <v>2.1256831586731841E-2</v>
      </c>
    </row>
    <row r="60" spans="2:5" x14ac:dyDescent="0.2">
      <c r="B60" s="271" t="s">
        <v>170</v>
      </c>
      <c r="C60" s="288">
        <v>1.2092874577060922E-2</v>
      </c>
      <c r="D60" s="288">
        <v>1.7014881126787753E-2</v>
      </c>
      <c r="E60" s="280">
        <v>1.5088111686297145E-2</v>
      </c>
    </row>
    <row r="61" spans="2:5" x14ac:dyDescent="0.2">
      <c r="B61" s="271" t="s">
        <v>173</v>
      </c>
      <c r="C61" s="288">
        <v>7.3277835418794346E-3</v>
      </c>
      <c r="D61" s="288">
        <v>9.5036522014898366E-3</v>
      </c>
      <c r="E61" s="280">
        <v>1.0428503574370352E-2</v>
      </c>
    </row>
    <row r="62" spans="2:5" x14ac:dyDescent="0.2">
      <c r="B62" s="271" t="s">
        <v>172</v>
      </c>
      <c r="C62" s="288">
        <v>8.0835882029457427E-3</v>
      </c>
      <c r="D62" s="288">
        <v>9.7966556244592357E-3</v>
      </c>
      <c r="E62" s="280">
        <v>8.6668710881838348E-3</v>
      </c>
    </row>
    <row r="63" spans="2:5" x14ac:dyDescent="0.2">
      <c r="B63" s="271" t="s">
        <v>174</v>
      </c>
      <c r="C63" s="288">
        <v>4.2476763747382454E-3</v>
      </c>
      <c r="D63" s="288">
        <v>5.2947442080117481E-3</v>
      </c>
      <c r="E63" s="280">
        <v>6.2619120626732326E-3</v>
      </c>
    </row>
    <row r="64" spans="2:5" x14ac:dyDescent="0.2">
      <c r="B64" s="271" t="s">
        <v>175</v>
      </c>
      <c r="C64" s="288">
        <v>2.0804945508922017E-3</v>
      </c>
      <c r="D64" s="288">
        <v>2.8438567523500599E-3</v>
      </c>
      <c r="E64" s="280">
        <v>3.9230894103641709E-3</v>
      </c>
    </row>
    <row r="65" spans="2:5" ht="15.75" x14ac:dyDescent="0.2">
      <c r="B65" s="271" t="s">
        <v>187</v>
      </c>
      <c r="C65" s="289" t="s">
        <v>186</v>
      </c>
      <c r="D65" s="289" t="s">
        <v>186</v>
      </c>
      <c r="E65" s="280">
        <v>2.7115913012632047E-3</v>
      </c>
    </row>
    <row r="66" spans="2:5" x14ac:dyDescent="0.2">
      <c r="B66" s="271" t="s">
        <v>177</v>
      </c>
      <c r="C66" s="288">
        <v>5.6617625147977889E-4</v>
      </c>
      <c r="D66" s="288">
        <v>1.2306143764714804E-3</v>
      </c>
      <c r="E66" s="280">
        <v>1.695496112984975E-3</v>
      </c>
    </row>
    <row r="67" spans="2:5" x14ac:dyDescent="0.2">
      <c r="B67" s="271" t="s">
        <v>176</v>
      </c>
      <c r="C67" s="288">
        <v>1.2705103442297429E-3</v>
      </c>
      <c r="D67" s="288">
        <v>1.6339249704411252E-3</v>
      </c>
      <c r="E67" s="280">
        <v>1.4850621982527973E-3</v>
      </c>
    </row>
    <row r="68" spans="2:5" x14ac:dyDescent="0.2">
      <c r="B68" s="271" t="s">
        <v>178</v>
      </c>
      <c r="C68" s="288">
        <v>9.8064977529033464E-4</v>
      </c>
      <c r="D68" s="288">
        <v>1.1582252955025698E-3</v>
      </c>
      <c r="E68" s="280">
        <v>1.2896592774300608E-3</v>
      </c>
    </row>
    <row r="69" spans="2:5" x14ac:dyDescent="0.2">
      <c r="B69" s="271" t="s">
        <v>179</v>
      </c>
      <c r="C69" s="288">
        <v>7.2058795642880938E-4</v>
      </c>
      <c r="D69" s="288">
        <v>1.0548123226898404E-3</v>
      </c>
      <c r="E69" s="280">
        <v>9.5296501385857635E-4</v>
      </c>
    </row>
    <row r="70" spans="2:5" x14ac:dyDescent="0.2">
      <c r="B70" s="271" t="s">
        <v>180</v>
      </c>
      <c r="C70" s="288">
        <v>5.8784806971823929E-4</v>
      </c>
      <c r="D70" s="288">
        <v>5.8945394503255783E-4</v>
      </c>
      <c r="E70" s="280" t="s">
        <v>188</v>
      </c>
    </row>
    <row r="71" spans="2:5" x14ac:dyDescent="0.2">
      <c r="B71" s="282" t="s">
        <v>149</v>
      </c>
      <c r="C71" s="283">
        <v>0.186</v>
      </c>
      <c r="D71" s="283">
        <v>0.23599999999999999</v>
      </c>
      <c r="E71" s="284">
        <v>0.218</v>
      </c>
    </row>
    <row r="72" spans="2:5" x14ac:dyDescent="0.2">
      <c r="B72" s="285"/>
      <c r="C72" s="285"/>
      <c r="D72" s="285"/>
      <c r="E72" s="285"/>
    </row>
    <row r="73" spans="2:5" ht="15.75" x14ac:dyDescent="0.25">
      <c r="B73" s="269" t="s">
        <v>181</v>
      </c>
      <c r="C73" s="270"/>
      <c r="D73" s="270"/>
      <c r="E73" s="270"/>
    </row>
    <row r="74" spans="2:5" x14ac:dyDescent="0.2">
      <c r="B74" s="271"/>
      <c r="C74" s="272" t="s">
        <v>140</v>
      </c>
      <c r="D74" s="272" t="s">
        <v>140</v>
      </c>
      <c r="E74" s="272" t="s">
        <v>140</v>
      </c>
    </row>
    <row r="75" spans="2:5" x14ac:dyDescent="0.2">
      <c r="B75" s="287" t="s">
        <v>141</v>
      </c>
      <c r="C75" s="274" t="s">
        <v>142</v>
      </c>
      <c r="D75" s="274" t="s">
        <v>143</v>
      </c>
      <c r="E75" s="274" t="s">
        <v>183</v>
      </c>
    </row>
    <row r="76" spans="2:5" x14ac:dyDescent="0.2">
      <c r="B76" s="271" t="s">
        <v>181</v>
      </c>
      <c r="C76" s="283">
        <v>6.6136971309221623E-2</v>
      </c>
      <c r="D76" s="283">
        <v>7.1989217474034722E-2</v>
      </c>
      <c r="E76" s="284">
        <v>4.790678378817121E-2</v>
      </c>
    </row>
    <row r="78" spans="2:5" ht="13.5" x14ac:dyDescent="0.2">
      <c r="B78" s="54" t="s">
        <v>189</v>
      </c>
    </row>
    <row r="79" spans="2:5" ht="13.5" x14ac:dyDescent="0.2">
      <c r="B79" s="293" t="s">
        <v>190</v>
      </c>
    </row>
    <row r="80" spans="2:5" ht="13.5" x14ac:dyDescent="0.2">
      <c r="B80" s="293" t="s">
        <v>191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ColWidth="9.140625" defaultRowHeight="12.75" x14ac:dyDescent="0.2"/>
  <cols>
    <col min="1" max="1" width="9.140625" style="83"/>
    <col min="2" max="2" width="37.42578125" style="83" bestFit="1" customWidth="1"/>
    <col min="3" max="3" width="10.7109375" style="220" customWidth="1"/>
    <col min="4" max="4" width="13.140625" style="114" customWidth="1"/>
    <col min="5" max="5" width="10.7109375" style="220" customWidth="1"/>
    <col min="6" max="6" width="13.140625" style="114" customWidth="1"/>
    <col min="7" max="7" width="10.7109375" style="220" customWidth="1"/>
    <col min="8" max="8" width="13.140625" style="114" customWidth="1"/>
    <col min="9" max="9" width="9.140625" style="83"/>
    <col min="10" max="10" width="9.140625" style="294"/>
    <col min="11" max="16384" width="9.140625" style="83"/>
  </cols>
  <sheetData>
    <row r="1" spans="2:10" ht="15.75" x14ac:dyDescent="0.2">
      <c r="B1" s="755" t="s">
        <v>192</v>
      </c>
      <c r="C1" s="755"/>
      <c r="D1" s="755"/>
      <c r="E1" s="755"/>
      <c r="F1" s="755"/>
      <c r="G1" s="755"/>
      <c r="H1" s="755"/>
    </row>
    <row r="3" spans="2:10" ht="12.75" customHeight="1" x14ac:dyDescent="0.2">
      <c r="B3" s="756" t="s">
        <v>193</v>
      </c>
      <c r="C3" s="758" t="s">
        <v>142</v>
      </c>
      <c r="D3" s="759"/>
      <c r="E3" s="760" t="s">
        <v>143</v>
      </c>
      <c r="F3" s="759"/>
      <c r="G3" s="758" t="s">
        <v>183</v>
      </c>
      <c r="H3" s="759"/>
      <c r="J3" s="83"/>
    </row>
    <row r="4" spans="2:10" ht="15.75" x14ac:dyDescent="0.2">
      <c r="B4" s="757"/>
      <c r="C4" s="297" t="s">
        <v>4</v>
      </c>
      <c r="D4" s="298" t="s">
        <v>194</v>
      </c>
      <c r="E4" s="299" t="s">
        <v>4</v>
      </c>
      <c r="F4" s="300" t="s">
        <v>194</v>
      </c>
      <c r="G4" s="297" t="s">
        <v>4</v>
      </c>
      <c r="H4" s="301" t="s">
        <v>194</v>
      </c>
      <c r="J4" s="83"/>
    </row>
    <row r="5" spans="2:10" x14ac:dyDescent="0.2">
      <c r="B5" s="302" t="s">
        <v>195</v>
      </c>
      <c r="C5" s="303">
        <v>83396</v>
      </c>
      <c r="D5" s="304">
        <v>0.80127595384275407</v>
      </c>
      <c r="E5" s="305">
        <v>70755</v>
      </c>
      <c r="F5" s="304">
        <v>0.8225986467319274</v>
      </c>
      <c r="G5" s="306">
        <v>94253</v>
      </c>
      <c r="H5" s="307">
        <v>0.8760875223081499</v>
      </c>
      <c r="J5" s="83"/>
    </row>
    <row r="6" spans="2:10" x14ac:dyDescent="0.2">
      <c r="B6" s="308" t="s">
        <v>197</v>
      </c>
      <c r="C6" s="303">
        <v>20683</v>
      </c>
      <c r="D6" s="304">
        <v>0.19872404615724593</v>
      </c>
      <c r="E6" s="305">
        <v>15259</v>
      </c>
      <c r="F6" s="304">
        <v>0.17740135326807263</v>
      </c>
      <c r="G6" s="309">
        <v>13331</v>
      </c>
      <c r="H6" s="307">
        <v>0.12391247769185008</v>
      </c>
      <c r="J6" s="83"/>
    </row>
    <row r="7" spans="2:10" x14ac:dyDescent="0.2">
      <c r="B7" s="310" t="s">
        <v>196</v>
      </c>
      <c r="C7" s="311">
        <v>104079</v>
      </c>
      <c r="D7" s="312"/>
      <c r="E7" s="313">
        <v>86014</v>
      </c>
      <c r="F7" s="312"/>
      <c r="G7" s="314">
        <v>107584</v>
      </c>
      <c r="H7" s="315"/>
      <c r="J7" s="83"/>
    </row>
    <row r="8" spans="2:10" x14ac:dyDescent="0.2">
      <c r="C8" s="294"/>
      <c r="D8" s="83"/>
      <c r="E8" s="83"/>
      <c r="F8" s="83"/>
      <c r="G8" s="83"/>
      <c r="H8" s="83"/>
      <c r="J8" s="83"/>
    </row>
    <row r="9" spans="2:10" s="295" customFormat="1" x14ac:dyDescent="0.2">
      <c r="C9" s="296"/>
    </row>
    <row r="10" spans="2:10" x14ac:dyDescent="0.2">
      <c r="C10" s="294"/>
      <c r="D10" s="83"/>
      <c r="E10" s="83"/>
      <c r="F10" s="83"/>
      <c r="G10" s="83"/>
      <c r="H10" s="83"/>
      <c r="J10" s="83"/>
    </row>
    <row r="12" spans="2:10" ht="13.5" x14ac:dyDescent="0.2">
      <c r="B12" s="54" t="s">
        <v>198</v>
      </c>
    </row>
  </sheetData>
  <mergeCells count="5">
    <mergeCell ref="B1:H1"/>
    <mergeCell ref="B3:B4"/>
    <mergeCell ref="C3:D3"/>
    <mergeCell ref="E3:F3"/>
    <mergeCell ref="G3:H3"/>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ColWidth="9.140625" defaultRowHeight="12.75" x14ac:dyDescent="0.2"/>
  <cols>
    <col min="1" max="1" width="9.140625" style="83"/>
    <col min="2" max="2" width="14.5703125" style="83" customWidth="1"/>
    <col min="3" max="3" width="12.28515625" style="83" customWidth="1"/>
    <col min="4" max="4" width="11.42578125" style="83" customWidth="1"/>
    <col min="5" max="5" width="12.28515625" style="83" customWidth="1"/>
    <col min="6" max="6" width="11.42578125" style="114" customWidth="1"/>
    <col min="7" max="7" width="12.28515625" style="114" customWidth="1"/>
    <col min="8" max="8" width="11.42578125" style="114" customWidth="1"/>
    <col min="9" max="16384" width="9.140625" style="83"/>
  </cols>
  <sheetData>
    <row r="1" spans="2:8" ht="15.75" x14ac:dyDescent="0.2">
      <c r="B1" s="316" t="s">
        <v>199</v>
      </c>
    </row>
    <row r="3" spans="2:8" ht="12.75" customHeight="1" x14ac:dyDescent="0.2">
      <c r="B3" s="761" t="s">
        <v>200</v>
      </c>
      <c r="C3" s="763" t="s">
        <v>1</v>
      </c>
      <c r="D3" s="764"/>
      <c r="E3" s="763" t="s">
        <v>2</v>
      </c>
      <c r="F3" s="764"/>
      <c r="G3" s="763" t="s">
        <v>80</v>
      </c>
      <c r="H3" s="764"/>
    </row>
    <row r="4" spans="2:8" ht="15.75" x14ac:dyDescent="0.2">
      <c r="B4" s="762"/>
      <c r="C4" s="317" t="s">
        <v>4</v>
      </c>
      <c r="D4" s="318" t="s">
        <v>109</v>
      </c>
      <c r="E4" s="317" t="s">
        <v>4</v>
      </c>
      <c r="F4" s="319" t="s">
        <v>109</v>
      </c>
      <c r="G4" s="317" t="s">
        <v>4</v>
      </c>
      <c r="H4" s="318" t="s">
        <v>109</v>
      </c>
    </row>
    <row r="5" spans="2:8" ht="15.75" customHeight="1" x14ac:dyDescent="0.2">
      <c r="B5" s="320" t="s">
        <v>110</v>
      </c>
      <c r="C5" s="321">
        <v>16045</v>
      </c>
      <c r="D5" s="322">
        <v>5.9028467577570284E-2</v>
      </c>
      <c r="E5" s="321">
        <v>11875</v>
      </c>
      <c r="F5" s="323">
        <v>5.9733700873746846E-2</v>
      </c>
      <c r="G5" s="324">
        <v>12062</v>
      </c>
      <c r="H5" s="325">
        <v>5.6709513018458092E-2</v>
      </c>
    </row>
    <row r="6" spans="2:8" ht="15.75" customHeight="1" x14ac:dyDescent="0.2">
      <c r="B6" s="326" t="s">
        <v>111</v>
      </c>
      <c r="C6" s="327">
        <v>57178</v>
      </c>
      <c r="D6" s="323">
        <v>0.21035398685885409</v>
      </c>
      <c r="E6" s="327">
        <v>39058</v>
      </c>
      <c r="F6" s="323">
        <v>0.19646980115594143</v>
      </c>
      <c r="G6" s="324">
        <v>37568</v>
      </c>
      <c r="H6" s="325">
        <v>0.17662601434898306</v>
      </c>
    </row>
    <row r="7" spans="2:8" ht="15.75" customHeight="1" x14ac:dyDescent="0.2">
      <c r="B7" s="326" t="s">
        <v>112</v>
      </c>
      <c r="C7" s="327">
        <v>52312</v>
      </c>
      <c r="D7" s="323">
        <v>0.19245230264368071</v>
      </c>
      <c r="E7" s="327">
        <v>37777</v>
      </c>
      <c r="F7" s="323">
        <v>0.19002610677116083</v>
      </c>
      <c r="G7" s="324">
        <v>38714</v>
      </c>
      <c r="H7" s="325">
        <v>0.18201393525091913</v>
      </c>
    </row>
    <row r="8" spans="2:8" ht="15.75" customHeight="1" x14ac:dyDescent="0.2">
      <c r="B8" s="326" t="s">
        <v>113</v>
      </c>
      <c r="C8" s="327">
        <v>49002</v>
      </c>
      <c r="D8" s="323">
        <v>0.18027503697326888</v>
      </c>
      <c r="E8" s="327">
        <v>35241</v>
      </c>
      <c r="F8" s="323">
        <v>0.17726950336772318</v>
      </c>
      <c r="G8" s="324">
        <v>39649</v>
      </c>
      <c r="H8" s="325">
        <v>0.18640983930267327</v>
      </c>
    </row>
    <row r="9" spans="2:8" ht="15.75" customHeight="1" x14ac:dyDescent="0.2">
      <c r="B9" s="326" t="s">
        <v>114</v>
      </c>
      <c r="C9" s="327">
        <v>45121</v>
      </c>
      <c r="D9" s="323">
        <v>0.16599710100140536</v>
      </c>
      <c r="E9" s="327">
        <v>33823</v>
      </c>
      <c r="F9" s="323">
        <v>0.17013667070759914</v>
      </c>
      <c r="G9" s="324">
        <v>41020</v>
      </c>
      <c r="H9" s="325">
        <v>0.19285559807802613</v>
      </c>
    </row>
    <row r="10" spans="2:8" ht="15.75" customHeight="1" x14ac:dyDescent="0.2">
      <c r="B10" s="326" t="s">
        <v>115</v>
      </c>
      <c r="C10" s="327">
        <v>30287</v>
      </c>
      <c r="D10" s="323">
        <v>0.11142382035038151</v>
      </c>
      <c r="E10" s="327">
        <v>24156</v>
      </c>
      <c r="F10" s="323">
        <v>0.12150966554157717</v>
      </c>
      <c r="G10" s="324">
        <v>27799</v>
      </c>
      <c r="H10" s="325">
        <v>0.13069704463605675</v>
      </c>
    </row>
    <row r="11" spans="2:8" ht="15.75" customHeight="1" x14ac:dyDescent="0.2">
      <c r="B11" s="328" t="s">
        <v>116</v>
      </c>
      <c r="C11" s="329">
        <v>21873</v>
      </c>
      <c r="D11" s="330">
        <v>8.0469284594839194E-2</v>
      </c>
      <c r="E11" s="329">
        <v>16869</v>
      </c>
      <c r="F11" s="323">
        <v>8.4854551582251414E-2</v>
      </c>
      <c r="G11" s="324">
        <v>15886</v>
      </c>
      <c r="H11" s="325">
        <v>7.4688055364883543E-2</v>
      </c>
    </row>
    <row r="12" spans="2:8" ht="12.75" customHeight="1" x14ac:dyDescent="0.2">
      <c r="B12" s="765" t="s">
        <v>117</v>
      </c>
      <c r="C12" s="767">
        <v>271818</v>
      </c>
      <c r="D12" s="331"/>
      <c r="E12" s="767">
        <v>198799</v>
      </c>
      <c r="F12" s="331"/>
      <c r="G12" s="769">
        <v>212698</v>
      </c>
      <c r="H12" s="332"/>
    </row>
    <row r="13" spans="2:8" ht="12.75" customHeight="1" x14ac:dyDescent="0.2">
      <c r="B13" s="766"/>
      <c r="C13" s="768"/>
      <c r="D13" s="333"/>
      <c r="E13" s="768"/>
      <c r="F13" s="333"/>
      <c r="G13" s="770"/>
      <c r="H13" s="334"/>
    </row>
    <row r="15" spans="2:8" ht="13.5" x14ac:dyDescent="0.2">
      <c r="B15" s="54" t="s">
        <v>201</v>
      </c>
    </row>
  </sheetData>
  <mergeCells count="8">
    <mergeCell ref="B3:B4"/>
    <mergeCell ref="C3:D3"/>
    <mergeCell ref="E3:F3"/>
    <mergeCell ref="G3:H3"/>
    <mergeCell ref="B12:B13"/>
    <mergeCell ref="C12:C13"/>
    <mergeCell ref="E12:E13"/>
    <mergeCell ref="G12:G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workbookViewId="0"/>
  </sheetViews>
  <sheetFormatPr defaultRowHeight="12.75" x14ac:dyDescent="0.2"/>
  <cols>
    <col min="1" max="1" width="9.140625" style="268"/>
    <col min="2" max="2" width="6" style="268" customWidth="1"/>
    <col min="3" max="3" width="19.7109375" style="268" customWidth="1"/>
    <col min="4" max="4" width="12.7109375" style="268" customWidth="1"/>
    <col min="5" max="5" width="9.140625" style="268" customWidth="1"/>
    <col min="6" max="6" width="2.5703125" style="268" customWidth="1"/>
    <col min="7" max="7" width="9.140625" style="268"/>
    <col min="8" max="8" width="6" style="268" customWidth="1"/>
    <col min="9" max="9" width="19.7109375" style="268" customWidth="1"/>
    <col min="10" max="10" width="12.7109375" style="268" customWidth="1"/>
    <col min="11" max="11" width="9.140625" style="268" customWidth="1"/>
    <col min="12" max="12" width="2.5703125" style="268" customWidth="1"/>
    <col min="13" max="13" width="2.140625" style="268" customWidth="1"/>
    <col min="14" max="16384" width="9.140625" style="268"/>
  </cols>
  <sheetData>
    <row r="1" spans="2:13" x14ac:dyDescent="0.2">
      <c r="B1" s="83" t="s">
        <v>202</v>
      </c>
    </row>
    <row r="3" spans="2:13" ht="42.75" customHeight="1" thickBot="1" x14ac:dyDescent="0.25">
      <c r="B3" s="335" t="s">
        <v>20</v>
      </c>
      <c r="C3" s="336" t="s">
        <v>203</v>
      </c>
      <c r="D3" s="337" t="s">
        <v>204</v>
      </c>
      <c r="E3" s="771" t="s">
        <v>4</v>
      </c>
      <c r="F3" s="771"/>
      <c r="H3" s="338" t="s">
        <v>20</v>
      </c>
      <c r="I3" s="339" t="s">
        <v>205</v>
      </c>
      <c r="J3" s="340" t="s">
        <v>204</v>
      </c>
      <c r="K3" s="772" t="s">
        <v>4</v>
      </c>
      <c r="L3" s="773"/>
      <c r="M3" s="341"/>
    </row>
    <row r="4" spans="2:13" x14ac:dyDescent="0.2">
      <c r="B4" s="348">
        <v>1</v>
      </c>
      <c r="C4" s="285" t="s">
        <v>206</v>
      </c>
      <c r="D4" s="349">
        <v>1007.334279481174</v>
      </c>
      <c r="E4" s="350">
        <v>200392</v>
      </c>
      <c r="F4" s="344"/>
      <c r="H4" s="348">
        <v>1</v>
      </c>
      <c r="I4" s="285" t="s">
        <v>206</v>
      </c>
      <c r="J4" s="351">
        <v>186.28887911340186</v>
      </c>
      <c r="K4" s="350">
        <v>37059</v>
      </c>
      <c r="L4" s="344"/>
      <c r="M4" s="345"/>
    </row>
    <row r="5" spans="2:13" x14ac:dyDescent="0.2">
      <c r="B5" s="348">
        <v>2</v>
      </c>
      <c r="C5" s="285" t="s">
        <v>208</v>
      </c>
      <c r="D5" s="349">
        <v>777.68973481439616</v>
      </c>
      <c r="E5" s="350">
        <v>78526</v>
      </c>
      <c r="F5" s="344"/>
      <c r="H5" s="348">
        <v>2</v>
      </c>
      <c r="I5" s="285" t="s">
        <v>221</v>
      </c>
      <c r="J5" s="351">
        <v>154.78232054526427</v>
      </c>
      <c r="K5" s="350">
        <v>10930</v>
      </c>
      <c r="L5" s="344"/>
      <c r="M5" s="345"/>
    </row>
    <row r="6" spans="2:13" x14ac:dyDescent="0.2">
      <c r="B6" s="348">
        <v>3</v>
      </c>
      <c r="C6" s="285" t="s">
        <v>207</v>
      </c>
      <c r="D6" s="349">
        <v>773.2030478683555</v>
      </c>
      <c r="E6" s="350">
        <v>21952</v>
      </c>
      <c r="F6" s="344"/>
      <c r="H6" s="348">
        <v>3</v>
      </c>
      <c r="I6" s="285" t="s">
        <v>233</v>
      </c>
      <c r="J6" s="351">
        <v>124.5768831548932</v>
      </c>
      <c r="K6" s="350">
        <v>4946</v>
      </c>
      <c r="L6" s="344"/>
      <c r="M6" s="345"/>
    </row>
    <row r="7" spans="2:13" x14ac:dyDescent="0.2">
      <c r="B7" s="348">
        <v>4</v>
      </c>
      <c r="C7" s="285" t="s">
        <v>210</v>
      </c>
      <c r="D7" s="349">
        <v>769.22748056356579</v>
      </c>
      <c r="E7" s="350">
        <v>7197</v>
      </c>
      <c r="F7" s="344"/>
      <c r="H7" s="348">
        <v>4</v>
      </c>
      <c r="I7" s="285" t="s">
        <v>230</v>
      </c>
      <c r="J7" s="351">
        <v>118.65909777196312</v>
      </c>
      <c r="K7" s="350">
        <v>7195</v>
      </c>
      <c r="L7" s="344"/>
      <c r="M7" s="345"/>
    </row>
    <row r="8" spans="2:13" x14ac:dyDescent="0.2">
      <c r="B8" s="348">
        <v>5</v>
      </c>
      <c r="C8" s="285" t="s">
        <v>211</v>
      </c>
      <c r="D8" s="349">
        <v>749.19194254378738</v>
      </c>
      <c r="E8" s="350">
        <v>74244</v>
      </c>
      <c r="F8" s="344"/>
      <c r="H8" s="348">
        <v>5</v>
      </c>
      <c r="I8" s="285" t="s">
        <v>208</v>
      </c>
      <c r="J8" s="351">
        <v>112.74253038645908</v>
      </c>
      <c r="K8" s="350">
        <v>11384</v>
      </c>
      <c r="L8" s="344"/>
      <c r="M8" s="345"/>
    </row>
    <row r="9" spans="2:13" x14ac:dyDescent="0.2">
      <c r="B9" s="348">
        <v>6</v>
      </c>
      <c r="C9" s="285" t="s">
        <v>212</v>
      </c>
      <c r="D9" s="349">
        <v>675.47273805147472</v>
      </c>
      <c r="E9" s="350">
        <v>40369</v>
      </c>
      <c r="F9" s="344"/>
      <c r="H9" s="348">
        <v>6</v>
      </c>
      <c r="I9" s="285" t="s">
        <v>211</v>
      </c>
      <c r="J9" s="351">
        <v>104.32016461960124</v>
      </c>
      <c r="K9" s="350">
        <v>10338</v>
      </c>
      <c r="L9" s="344"/>
      <c r="M9" s="345"/>
    </row>
    <row r="10" spans="2:13" x14ac:dyDescent="0.2">
      <c r="B10" s="348">
        <v>7</v>
      </c>
      <c r="C10" s="285" t="s">
        <v>215</v>
      </c>
      <c r="D10" s="349">
        <v>647.20952564454785</v>
      </c>
      <c r="E10" s="350">
        <v>174468</v>
      </c>
      <c r="F10" s="344"/>
      <c r="H10" s="348">
        <v>7</v>
      </c>
      <c r="I10" s="285" t="s">
        <v>209</v>
      </c>
      <c r="J10" s="351">
        <v>100.46259905933896</v>
      </c>
      <c r="K10" s="350">
        <v>38982</v>
      </c>
      <c r="L10" s="344"/>
      <c r="M10" s="345"/>
    </row>
    <row r="11" spans="2:13" x14ac:dyDescent="0.2">
      <c r="B11" s="348">
        <v>8</v>
      </c>
      <c r="C11" s="285" t="s">
        <v>209</v>
      </c>
      <c r="D11" s="349">
        <v>644.64403066812702</v>
      </c>
      <c r="E11" s="350">
        <v>250138</v>
      </c>
      <c r="F11" s="344"/>
      <c r="H11" s="348">
        <v>8</v>
      </c>
      <c r="I11" s="285" t="s">
        <v>207</v>
      </c>
      <c r="J11" s="351">
        <v>100.24307007258288</v>
      </c>
      <c r="K11" s="350">
        <v>2846</v>
      </c>
      <c r="L11" s="344"/>
      <c r="M11" s="345"/>
    </row>
    <row r="12" spans="2:13" x14ac:dyDescent="0.2">
      <c r="B12" s="348">
        <v>9</v>
      </c>
      <c r="C12" s="285" t="s">
        <v>214</v>
      </c>
      <c r="D12" s="349">
        <v>598.94777177667709</v>
      </c>
      <c r="E12" s="350">
        <v>53535</v>
      </c>
      <c r="F12" s="344"/>
      <c r="H12" s="348">
        <v>9</v>
      </c>
      <c r="I12" s="285" t="s">
        <v>213</v>
      </c>
      <c r="J12" s="351">
        <v>95.966951715253288</v>
      </c>
      <c r="K12" s="350">
        <v>6460</v>
      </c>
      <c r="L12" s="344"/>
      <c r="M12" s="345"/>
    </row>
    <row r="13" spans="2:13" x14ac:dyDescent="0.2">
      <c r="B13" s="348">
        <v>10</v>
      </c>
      <c r="C13" s="285" t="s">
        <v>219</v>
      </c>
      <c r="D13" s="349">
        <v>598.59600669620932</v>
      </c>
      <c r="E13" s="350">
        <v>32060</v>
      </c>
      <c r="F13" s="344"/>
      <c r="H13" s="348">
        <v>10</v>
      </c>
      <c r="I13" s="285" t="s">
        <v>212</v>
      </c>
      <c r="J13" s="351">
        <v>95.943934206622814</v>
      </c>
      <c r="K13" s="350">
        <v>5734</v>
      </c>
      <c r="L13" s="344"/>
      <c r="M13" s="345"/>
    </row>
    <row r="14" spans="2:13" x14ac:dyDescent="0.2">
      <c r="B14" s="348">
        <v>11</v>
      </c>
      <c r="C14" s="285" t="s">
        <v>218</v>
      </c>
      <c r="D14" s="349">
        <v>594.94692053086317</v>
      </c>
      <c r="E14" s="350">
        <v>49537</v>
      </c>
      <c r="F14" s="344"/>
      <c r="H14" s="348">
        <v>10</v>
      </c>
      <c r="I14" s="285" t="s">
        <v>215</v>
      </c>
      <c r="J14" s="351">
        <v>95.867642038838355</v>
      </c>
      <c r="K14" s="350">
        <v>25843</v>
      </c>
      <c r="L14" s="344"/>
      <c r="M14" s="345"/>
    </row>
    <row r="15" spans="2:13" x14ac:dyDescent="0.2">
      <c r="B15" s="348">
        <v>12</v>
      </c>
      <c r="C15" s="285" t="s">
        <v>235</v>
      </c>
      <c r="D15" s="349">
        <v>589.38202550671781</v>
      </c>
      <c r="E15" s="350">
        <v>6219</v>
      </c>
      <c r="F15" s="344"/>
      <c r="H15" s="348">
        <v>12</v>
      </c>
      <c r="I15" s="285" t="s">
        <v>217</v>
      </c>
      <c r="J15" s="351">
        <v>95.624575911954267</v>
      </c>
      <c r="K15" s="350">
        <v>12317</v>
      </c>
      <c r="L15" s="344"/>
      <c r="M15" s="345"/>
    </row>
    <row r="16" spans="2:13" x14ac:dyDescent="0.2">
      <c r="B16" s="348">
        <v>13</v>
      </c>
      <c r="C16" s="285" t="s">
        <v>222</v>
      </c>
      <c r="D16" s="349">
        <v>574.23871148809428</v>
      </c>
      <c r="E16" s="350">
        <v>27847</v>
      </c>
      <c r="F16" s="344"/>
      <c r="H16" s="348">
        <v>13</v>
      </c>
      <c r="I16" s="285" t="s">
        <v>219</v>
      </c>
      <c r="J16" s="351">
        <v>85.495044125450491</v>
      </c>
      <c r="K16" s="350">
        <v>4579</v>
      </c>
      <c r="L16" s="344"/>
      <c r="M16" s="345"/>
    </row>
    <row r="17" spans="2:13" x14ac:dyDescent="0.2">
      <c r="B17" s="348">
        <v>14</v>
      </c>
      <c r="C17" s="285" t="s">
        <v>231</v>
      </c>
      <c r="D17" s="349">
        <v>570.23962065254693</v>
      </c>
      <c r="E17" s="350">
        <v>37347</v>
      </c>
      <c r="F17" s="344"/>
      <c r="H17" s="348">
        <v>14</v>
      </c>
      <c r="I17" s="285" t="s">
        <v>228</v>
      </c>
      <c r="J17" s="351">
        <v>85.384370072708791</v>
      </c>
      <c r="K17" s="350">
        <v>3071</v>
      </c>
      <c r="L17" s="344"/>
      <c r="M17" s="345"/>
    </row>
    <row r="18" spans="2:13" x14ac:dyDescent="0.2">
      <c r="B18" s="348">
        <v>15</v>
      </c>
      <c r="C18" s="285" t="s">
        <v>220</v>
      </c>
      <c r="D18" s="349">
        <v>562.55101510160068</v>
      </c>
      <c r="E18" s="350">
        <v>7464</v>
      </c>
      <c r="F18" s="344"/>
      <c r="H18" s="348">
        <v>15</v>
      </c>
      <c r="I18" s="285" t="s">
        <v>238</v>
      </c>
      <c r="J18" s="351">
        <v>83.637605436140944</v>
      </c>
      <c r="K18" s="350">
        <v>2481</v>
      </c>
      <c r="L18" s="344"/>
      <c r="M18" s="345"/>
    </row>
    <row r="19" spans="2:13" x14ac:dyDescent="0.2">
      <c r="B19" s="348">
        <v>16</v>
      </c>
      <c r="C19" s="285" t="s">
        <v>213</v>
      </c>
      <c r="D19" s="349">
        <v>562.07516797187668</v>
      </c>
      <c r="E19" s="350">
        <v>37836</v>
      </c>
      <c r="F19" s="344"/>
      <c r="H19" s="348">
        <v>16</v>
      </c>
      <c r="I19" s="285" t="s">
        <v>225</v>
      </c>
      <c r="J19" s="351">
        <v>81.691008569579182</v>
      </c>
      <c r="K19" s="350">
        <v>10446</v>
      </c>
      <c r="L19" s="344"/>
      <c r="M19" s="345"/>
    </row>
    <row r="20" spans="2:13" x14ac:dyDescent="0.2">
      <c r="B20" s="348">
        <v>17</v>
      </c>
      <c r="C20" s="285" t="s">
        <v>223</v>
      </c>
      <c r="D20" s="349">
        <v>554.77741301934589</v>
      </c>
      <c r="E20" s="350">
        <v>37422</v>
      </c>
      <c r="F20" s="344"/>
      <c r="H20" s="348">
        <v>17</v>
      </c>
      <c r="I20" s="285" t="s">
        <v>216</v>
      </c>
      <c r="J20" s="351">
        <v>80.820503076359856</v>
      </c>
      <c r="K20" s="350">
        <v>15959</v>
      </c>
      <c r="L20" s="344"/>
      <c r="M20" s="345"/>
    </row>
    <row r="21" spans="2:13" x14ac:dyDescent="0.2">
      <c r="B21" s="348">
        <v>18</v>
      </c>
      <c r="C21" s="285" t="s">
        <v>225</v>
      </c>
      <c r="D21" s="349">
        <v>544.72402851943684</v>
      </c>
      <c r="E21" s="350">
        <v>69655</v>
      </c>
      <c r="F21" s="344"/>
      <c r="H21" s="348">
        <v>18</v>
      </c>
      <c r="I21" s="285" t="s">
        <v>224</v>
      </c>
      <c r="J21" s="351">
        <v>80.458798849328957</v>
      </c>
      <c r="K21" s="350">
        <v>2409</v>
      </c>
      <c r="L21" s="344"/>
      <c r="M21" s="345"/>
    </row>
    <row r="22" spans="2:13" x14ac:dyDescent="0.2">
      <c r="B22" s="348">
        <v>19</v>
      </c>
      <c r="C22" s="285" t="s">
        <v>232</v>
      </c>
      <c r="D22" s="349">
        <v>538.94077780903444</v>
      </c>
      <c r="E22" s="350">
        <v>25059</v>
      </c>
      <c r="F22" s="344"/>
      <c r="H22" s="348">
        <v>19</v>
      </c>
      <c r="I22" s="285" t="s">
        <v>214</v>
      </c>
      <c r="J22" s="351">
        <v>79.926830700898122</v>
      </c>
      <c r="K22" s="350">
        <v>7144</v>
      </c>
      <c r="L22" s="344"/>
      <c r="M22" s="345"/>
    </row>
    <row r="23" spans="2:13" x14ac:dyDescent="0.2">
      <c r="B23" s="348">
        <v>20</v>
      </c>
      <c r="C23" s="285" t="s">
        <v>226</v>
      </c>
      <c r="D23" s="349">
        <v>534.21823402549671</v>
      </c>
      <c r="E23" s="350">
        <v>25816</v>
      </c>
      <c r="F23" s="344"/>
      <c r="H23" s="348">
        <v>20</v>
      </c>
      <c r="I23" s="285" t="s">
        <v>227</v>
      </c>
      <c r="J23" s="351">
        <v>79.013896906572725</v>
      </c>
      <c r="K23" s="350">
        <v>9161</v>
      </c>
      <c r="L23" s="344"/>
      <c r="M23" s="345"/>
    </row>
    <row r="24" spans="2:13" x14ac:dyDescent="0.2">
      <c r="B24" s="348">
        <v>21</v>
      </c>
      <c r="C24" s="285" t="s">
        <v>230</v>
      </c>
      <c r="D24" s="349">
        <v>516.26190363495948</v>
      </c>
      <c r="E24" s="350">
        <v>31304</v>
      </c>
      <c r="F24" s="344"/>
      <c r="H24" s="348">
        <v>21</v>
      </c>
      <c r="I24" s="285" t="s">
        <v>210</v>
      </c>
      <c r="J24" s="351">
        <v>78.130511086837089</v>
      </c>
      <c r="K24" s="350">
        <v>731</v>
      </c>
      <c r="L24" s="344"/>
      <c r="M24" s="345"/>
    </row>
    <row r="25" spans="2:13" x14ac:dyDescent="0.2">
      <c r="B25" s="348">
        <v>22</v>
      </c>
      <c r="C25" s="285" t="s">
        <v>216</v>
      </c>
      <c r="D25" s="349">
        <v>514.00705562637359</v>
      </c>
      <c r="E25" s="350">
        <v>101497</v>
      </c>
      <c r="F25" s="344"/>
      <c r="H25" s="348">
        <v>22</v>
      </c>
      <c r="I25" s="285" t="s">
        <v>222</v>
      </c>
      <c r="J25" s="351">
        <v>77.741944996233542</v>
      </c>
      <c r="K25" s="350">
        <v>3770</v>
      </c>
      <c r="L25" s="344"/>
      <c r="M25" s="345"/>
    </row>
    <row r="26" spans="2:13" x14ac:dyDescent="0.2">
      <c r="B26" s="348">
        <v>23</v>
      </c>
      <c r="C26" s="285" t="s">
        <v>221</v>
      </c>
      <c r="D26" s="349">
        <v>511.60300954608982</v>
      </c>
      <c r="E26" s="350">
        <v>36127</v>
      </c>
      <c r="F26" s="344"/>
      <c r="H26" s="348">
        <v>23</v>
      </c>
      <c r="I26" s="285" t="s">
        <v>229</v>
      </c>
      <c r="J26" s="351">
        <v>77.244995617509247</v>
      </c>
      <c r="K26" s="350">
        <v>1611</v>
      </c>
      <c r="L26" s="344"/>
      <c r="M26" s="345"/>
    </row>
    <row r="27" spans="2:13" x14ac:dyDescent="0.2">
      <c r="B27" s="348">
        <v>24</v>
      </c>
      <c r="C27" s="285" t="s">
        <v>228</v>
      </c>
      <c r="D27" s="349">
        <v>509.13662805973405</v>
      </c>
      <c r="E27" s="350">
        <v>18312</v>
      </c>
      <c r="F27" s="344"/>
      <c r="H27" s="348">
        <v>24</v>
      </c>
      <c r="I27" s="285" t="s">
        <v>231</v>
      </c>
      <c r="J27" s="351">
        <v>76.236549814393854</v>
      </c>
      <c r="K27" s="350">
        <v>4993</v>
      </c>
      <c r="L27" s="344"/>
      <c r="M27" s="345"/>
    </row>
    <row r="28" spans="2:13" x14ac:dyDescent="0.2">
      <c r="B28" s="348">
        <v>25</v>
      </c>
      <c r="C28" s="285" t="s">
        <v>247</v>
      </c>
      <c r="D28" s="349">
        <v>508.08606649285377</v>
      </c>
      <c r="E28" s="350">
        <v>2968</v>
      </c>
      <c r="F28" s="344"/>
      <c r="H28" s="348">
        <v>25</v>
      </c>
      <c r="I28" s="285" t="s">
        <v>223</v>
      </c>
      <c r="J28" s="351">
        <v>75.844189113542129</v>
      </c>
      <c r="K28" s="350">
        <v>5116</v>
      </c>
      <c r="L28" s="344"/>
      <c r="M28" s="345"/>
    </row>
    <row r="29" spans="2:13" x14ac:dyDescent="0.2">
      <c r="B29" s="348">
        <v>26</v>
      </c>
      <c r="C29" s="285" t="s">
        <v>234</v>
      </c>
      <c r="D29" s="349">
        <v>507.88598993318959</v>
      </c>
      <c r="E29" s="350">
        <v>50504</v>
      </c>
      <c r="F29" s="344"/>
      <c r="H29" s="348">
        <v>26</v>
      </c>
      <c r="I29" s="285" t="s">
        <v>236</v>
      </c>
      <c r="J29" s="351">
        <v>74.389099278792216</v>
      </c>
      <c r="K29" s="350">
        <v>4283</v>
      </c>
      <c r="L29" s="344"/>
      <c r="M29" s="345"/>
    </row>
    <row r="30" spans="2:13" x14ac:dyDescent="0.2">
      <c r="B30" s="348">
        <v>27</v>
      </c>
      <c r="C30" s="285" t="s">
        <v>227</v>
      </c>
      <c r="D30" s="349">
        <v>506.32374238657854</v>
      </c>
      <c r="E30" s="350">
        <v>58704</v>
      </c>
      <c r="F30" s="344"/>
      <c r="H30" s="348">
        <v>27</v>
      </c>
      <c r="I30" s="285" t="s">
        <v>232</v>
      </c>
      <c r="J30" s="351">
        <v>73.768580864559169</v>
      </c>
      <c r="K30" s="350">
        <v>3430</v>
      </c>
      <c r="L30" s="344"/>
      <c r="M30" s="345"/>
    </row>
    <row r="31" spans="2:13" x14ac:dyDescent="0.2">
      <c r="B31" s="348">
        <v>28</v>
      </c>
      <c r="C31" s="285" t="s">
        <v>229</v>
      </c>
      <c r="D31" s="349">
        <v>506.14411777680169</v>
      </c>
      <c r="E31" s="350">
        <v>10556</v>
      </c>
      <c r="F31" s="344"/>
      <c r="H31" s="348">
        <v>27</v>
      </c>
      <c r="I31" s="285" t="s">
        <v>234</v>
      </c>
      <c r="J31" s="351">
        <v>73.753283901671395</v>
      </c>
      <c r="K31" s="350">
        <v>7334</v>
      </c>
      <c r="L31" s="344"/>
      <c r="M31" s="345"/>
    </row>
    <row r="32" spans="2:13" x14ac:dyDescent="0.2">
      <c r="B32" s="348">
        <v>29</v>
      </c>
      <c r="C32" s="285" t="s">
        <v>233</v>
      </c>
      <c r="D32" s="349">
        <v>505.48594177831615</v>
      </c>
      <c r="E32" s="350">
        <v>20069</v>
      </c>
      <c r="F32" s="344"/>
      <c r="H32" s="348">
        <v>29</v>
      </c>
      <c r="I32" s="285" t="s">
        <v>240</v>
      </c>
      <c r="J32" s="351">
        <v>73.568136038613773</v>
      </c>
      <c r="K32" s="350">
        <v>542</v>
      </c>
      <c r="L32" s="344"/>
      <c r="M32" s="345"/>
    </row>
    <row r="33" spans="2:13" x14ac:dyDescent="0.2">
      <c r="B33" s="348">
        <v>30</v>
      </c>
      <c r="C33" s="285" t="s">
        <v>217</v>
      </c>
      <c r="D33" s="349">
        <v>473.87617638336161</v>
      </c>
      <c r="E33" s="350">
        <v>61038</v>
      </c>
      <c r="F33" s="344"/>
      <c r="H33" s="348">
        <v>30</v>
      </c>
      <c r="I33" s="285" t="s">
        <v>226</v>
      </c>
      <c r="J33" s="351">
        <v>73.254282168045322</v>
      </c>
      <c r="K33" s="350">
        <v>3540</v>
      </c>
      <c r="L33" s="344"/>
      <c r="M33" s="345"/>
    </row>
    <row r="34" spans="2:13" x14ac:dyDescent="0.2">
      <c r="B34" s="348">
        <v>31</v>
      </c>
      <c r="C34" s="285" t="s">
        <v>241</v>
      </c>
      <c r="D34" s="349">
        <v>466.62047660790591</v>
      </c>
      <c r="E34" s="350">
        <v>8634</v>
      </c>
      <c r="F34" s="344"/>
      <c r="H34" s="348">
        <v>31</v>
      </c>
      <c r="I34" s="285" t="s">
        <v>218</v>
      </c>
      <c r="J34" s="351">
        <v>71.112112490930841</v>
      </c>
      <c r="K34" s="350">
        <v>5921</v>
      </c>
      <c r="L34" s="344"/>
      <c r="M34" s="345"/>
    </row>
    <row r="35" spans="2:13" x14ac:dyDescent="0.2">
      <c r="B35" s="348">
        <v>32</v>
      </c>
      <c r="C35" s="285" t="s">
        <v>238</v>
      </c>
      <c r="D35" s="349">
        <v>465.21521766172719</v>
      </c>
      <c r="E35" s="350">
        <v>13800</v>
      </c>
      <c r="F35" s="344"/>
      <c r="H35" s="348">
        <v>32</v>
      </c>
      <c r="I35" s="285" t="s">
        <v>244</v>
      </c>
      <c r="J35" s="351">
        <v>68.488011116924454</v>
      </c>
      <c r="K35" s="350">
        <v>2656</v>
      </c>
      <c r="L35" s="344"/>
      <c r="M35" s="345"/>
    </row>
    <row r="36" spans="2:13" x14ac:dyDescent="0.2">
      <c r="B36" s="348">
        <v>33</v>
      </c>
      <c r="C36" s="285" t="s">
        <v>245</v>
      </c>
      <c r="D36" s="349">
        <v>464.70628807211926</v>
      </c>
      <c r="E36" s="350">
        <v>30656</v>
      </c>
      <c r="F36" s="344"/>
      <c r="H36" s="348">
        <v>33</v>
      </c>
      <c r="I36" s="285" t="s">
        <v>245</v>
      </c>
      <c r="J36" s="351">
        <v>68.18400586340006</v>
      </c>
      <c r="K36" s="350">
        <v>4498</v>
      </c>
      <c r="L36" s="344"/>
      <c r="M36" s="345"/>
    </row>
    <row r="37" spans="2:13" x14ac:dyDescent="0.2">
      <c r="B37" s="348">
        <v>34</v>
      </c>
      <c r="C37" s="285" t="s">
        <v>237</v>
      </c>
      <c r="D37" s="349">
        <v>456.78583315386567</v>
      </c>
      <c r="E37" s="350">
        <v>7466</v>
      </c>
      <c r="F37" s="344"/>
      <c r="H37" s="348">
        <v>34</v>
      </c>
      <c r="I37" s="285" t="s">
        <v>235</v>
      </c>
      <c r="J37" s="351">
        <v>66.245061236403885</v>
      </c>
      <c r="K37" s="350">
        <v>699</v>
      </c>
      <c r="L37" s="344"/>
      <c r="M37" s="345"/>
    </row>
    <row r="38" spans="2:13" x14ac:dyDescent="0.2">
      <c r="B38" s="348">
        <v>35</v>
      </c>
      <c r="C38" s="285" t="s">
        <v>246</v>
      </c>
      <c r="D38" s="349">
        <v>451.05231567906975</v>
      </c>
      <c r="E38" s="350">
        <v>19907</v>
      </c>
      <c r="F38" s="344"/>
      <c r="H38" s="348">
        <v>35</v>
      </c>
      <c r="I38" s="285" t="s">
        <v>239</v>
      </c>
      <c r="J38" s="351">
        <v>65.151044017932378</v>
      </c>
      <c r="K38" s="350">
        <v>1892</v>
      </c>
      <c r="L38" s="344"/>
      <c r="M38" s="345"/>
    </row>
    <row r="39" spans="2:13" x14ac:dyDescent="0.2">
      <c r="B39" s="348">
        <v>36</v>
      </c>
      <c r="C39" s="285" t="s">
        <v>249</v>
      </c>
      <c r="D39" s="349">
        <v>444.51869372075828</v>
      </c>
      <c r="E39" s="350">
        <v>4550</v>
      </c>
      <c r="F39" s="344"/>
      <c r="H39" s="348">
        <v>36</v>
      </c>
      <c r="I39" s="285" t="s">
        <v>252</v>
      </c>
      <c r="J39" s="351">
        <v>64.159652197228681</v>
      </c>
      <c r="K39" s="350">
        <v>402</v>
      </c>
      <c r="L39" s="344"/>
      <c r="M39" s="345"/>
    </row>
    <row r="40" spans="2:13" x14ac:dyDescent="0.2">
      <c r="B40" s="348">
        <v>37</v>
      </c>
      <c r="C40" s="285" t="s">
        <v>250</v>
      </c>
      <c r="D40" s="349">
        <v>444.2559858776367</v>
      </c>
      <c r="E40" s="350">
        <v>5909</v>
      </c>
      <c r="F40" s="344"/>
      <c r="H40" s="348">
        <v>37</v>
      </c>
      <c r="I40" s="285" t="s">
        <v>241</v>
      </c>
      <c r="J40" s="351">
        <v>61.394586683643851</v>
      </c>
      <c r="K40" s="350">
        <v>1136</v>
      </c>
      <c r="L40" s="344"/>
      <c r="M40" s="345"/>
    </row>
    <row r="41" spans="2:13" x14ac:dyDescent="0.2">
      <c r="B41" s="348">
        <v>38</v>
      </c>
      <c r="C41" s="285" t="s">
        <v>224</v>
      </c>
      <c r="D41" s="349">
        <v>443.4084738579042</v>
      </c>
      <c r="E41" s="350">
        <v>13276</v>
      </c>
      <c r="F41" s="344"/>
      <c r="H41" s="348">
        <v>38</v>
      </c>
      <c r="I41" s="285" t="s">
        <v>242</v>
      </c>
      <c r="J41" s="351">
        <v>59.169830239942918</v>
      </c>
      <c r="K41" s="350">
        <v>3229</v>
      </c>
      <c r="L41" s="344"/>
      <c r="M41" s="345"/>
    </row>
    <row r="42" spans="2:13" x14ac:dyDescent="0.2">
      <c r="B42" s="348">
        <v>39</v>
      </c>
      <c r="C42" s="285" t="s">
        <v>244</v>
      </c>
      <c r="D42" s="349">
        <v>436.45635397781001</v>
      </c>
      <c r="E42" s="350">
        <v>16926</v>
      </c>
      <c r="F42" s="344"/>
      <c r="H42" s="348">
        <v>39</v>
      </c>
      <c r="I42" s="285" t="s">
        <v>237</v>
      </c>
      <c r="J42" s="351">
        <v>58.85721557648256</v>
      </c>
      <c r="K42" s="350">
        <v>962</v>
      </c>
      <c r="L42" s="344"/>
      <c r="M42" s="345"/>
    </row>
    <row r="43" spans="2:13" x14ac:dyDescent="0.2">
      <c r="B43" s="348">
        <v>40</v>
      </c>
      <c r="C43" s="285" t="s">
        <v>239</v>
      </c>
      <c r="D43" s="349">
        <v>432.8136745567611</v>
      </c>
      <c r="E43" s="350">
        <v>12569</v>
      </c>
      <c r="F43" s="344"/>
      <c r="H43" s="348">
        <v>40</v>
      </c>
      <c r="I43" s="285" t="s">
        <v>249</v>
      </c>
      <c r="J43" s="351">
        <v>57.152403478383206</v>
      </c>
      <c r="K43" s="350">
        <v>585</v>
      </c>
      <c r="L43" s="344"/>
      <c r="M43" s="345"/>
    </row>
    <row r="44" spans="2:13" x14ac:dyDescent="0.2">
      <c r="B44" s="348">
        <v>41</v>
      </c>
      <c r="C44" s="285" t="s">
        <v>242</v>
      </c>
      <c r="D44" s="349">
        <v>422.98457461399886</v>
      </c>
      <c r="E44" s="350">
        <v>23083</v>
      </c>
      <c r="F44" s="344"/>
      <c r="H44" s="348">
        <v>41</v>
      </c>
      <c r="I44" s="285" t="s">
        <v>220</v>
      </c>
      <c r="J44" s="351">
        <v>54.7175826585962</v>
      </c>
      <c r="K44" s="350">
        <v>726</v>
      </c>
      <c r="L44" s="344"/>
      <c r="M44" s="345"/>
    </row>
    <row r="45" spans="2:13" x14ac:dyDescent="0.2">
      <c r="B45" s="348">
        <v>42</v>
      </c>
      <c r="C45" s="285" t="s">
        <v>236</v>
      </c>
      <c r="D45" s="349">
        <v>422.41823104354552</v>
      </c>
      <c r="E45" s="350">
        <v>24321</v>
      </c>
      <c r="F45" s="344"/>
      <c r="H45" s="348">
        <v>42</v>
      </c>
      <c r="I45" s="285" t="s">
        <v>251</v>
      </c>
      <c r="J45" s="351">
        <v>53.892382417083546</v>
      </c>
      <c r="K45" s="350">
        <v>1586</v>
      </c>
      <c r="L45" s="344"/>
      <c r="M45" s="345"/>
    </row>
    <row r="46" spans="2:13" x14ac:dyDescent="0.2">
      <c r="B46" s="348">
        <v>43</v>
      </c>
      <c r="C46" s="285" t="s">
        <v>243</v>
      </c>
      <c r="D46" s="349">
        <v>419.636775031154</v>
      </c>
      <c r="E46" s="350">
        <v>5957</v>
      </c>
      <c r="F46" s="344"/>
      <c r="H46" s="348">
        <v>43</v>
      </c>
      <c r="I46" s="285" t="s">
        <v>246</v>
      </c>
      <c r="J46" s="351">
        <v>53.427505921095417</v>
      </c>
      <c r="K46" s="350">
        <v>2358</v>
      </c>
      <c r="L46" s="344"/>
      <c r="M46" s="345"/>
    </row>
    <row r="47" spans="2:13" x14ac:dyDescent="0.2">
      <c r="B47" s="348">
        <v>44</v>
      </c>
      <c r="C47" s="285" t="s">
        <v>248</v>
      </c>
      <c r="D47" s="349">
        <v>414.93423077188817</v>
      </c>
      <c r="E47" s="350">
        <v>7807</v>
      </c>
      <c r="F47" s="344"/>
      <c r="H47" s="348">
        <v>44</v>
      </c>
      <c r="I47" s="285" t="s">
        <v>250</v>
      </c>
      <c r="J47" s="351">
        <v>52.10177664802881</v>
      </c>
      <c r="K47" s="350">
        <v>693</v>
      </c>
      <c r="L47" s="344"/>
      <c r="M47" s="345"/>
    </row>
    <row r="48" spans="2:13" x14ac:dyDescent="0.2">
      <c r="B48" s="348">
        <v>45</v>
      </c>
      <c r="C48" s="285" t="s">
        <v>240</v>
      </c>
      <c r="D48" s="349">
        <v>408.6967852624835</v>
      </c>
      <c r="E48" s="350">
        <v>3011</v>
      </c>
      <c r="F48" s="344"/>
      <c r="H48" s="348">
        <v>45</v>
      </c>
      <c r="I48" s="285" t="s">
        <v>247</v>
      </c>
      <c r="J48" s="351">
        <v>49.13096397690331</v>
      </c>
      <c r="K48" s="350">
        <v>287</v>
      </c>
      <c r="L48" s="344"/>
      <c r="M48" s="345"/>
    </row>
    <row r="49" spans="2:13" x14ac:dyDescent="0.2">
      <c r="B49" s="348">
        <v>46</v>
      </c>
      <c r="C49" s="285" t="s">
        <v>251</v>
      </c>
      <c r="D49" s="349">
        <v>389.78532074802354</v>
      </c>
      <c r="E49" s="350">
        <v>11471</v>
      </c>
      <c r="F49" s="344"/>
      <c r="H49" s="348">
        <v>46</v>
      </c>
      <c r="I49" s="285" t="s">
        <v>248</v>
      </c>
      <c r="J49" s="351">
        <v>48.5781845684009</v>
      </c>
      <c r="K49" s="350">
        <v>914</v>
      </c>
      <c r="L49" s="344"/>
      <c r="M49" s="345"/>
    </row>
    <row r="50" spans="2:13" x14ac:dyDescent="0.2">
      <c r="B50" s="348">
        <v>47</v>
      </c>
      <c r="C50" s="285" t="s">
        <v>252</v>
      </c>
      <c r="D50" s="349">
        <v>389.74594692943396</v>
      </c>
      <c r="E50" s="350">
        <v>2442</v>
      </c>
      <c r="F50" s="344"/>
      <c r="H50" s="348">
        <v>47</v>
      </c>
      <c r="I50" s="285" t="s">
        <v>253</v>
      </c>
      <c r="J50" s="351">
        <v>48.469228476733811</v>
      </c>
      <c r="K50" s="350">
        <v>1506</v>
      </c>
      <c r="L50" s="344"/>
      <c r="M50" s="345"/>
    </row>
    <row r="51" spans="2:13" x14ac:dyDescent="0.2">
      <c r="B51" s="348">
        <v>48</v>
      </c>
      <c r="C51" s="285" t="s">
        <v>253</v>
      </c>
      <c r="D51" s="349">
        <v>365.41807445208207</v>
      </c>
      <c r="E51" s="350">
        <v>11354</v>
      </c>
      <c r="F51" s="344"/>
      <c r="H51" s="348">
        <v>48</v>
      </c>
      <c r="I51" s="285" t="s">
        <v>255</v>
      </c>
      <c r="J51" s="351">
        <v>43.138304921553193</v>
      </c>
      <c r="K51" s="350">
        <v>319</v>
      </c>
      <c r="L51" s="344"/>
      <c r="M51" s="345"/>
    </row>
    <row r="52" spans="2:13" x14ac:dyDescent="0.2">
      <c r="B52" s="348">
        <v>49</v>
      </c>
      <c r="C52" s="285" t="s">
        <v>254</v>
      </c>
      <c r="D52" s="349">
        <v>348.58030298590558</v>
      </c>
      <c r="E52" s="350">
        <v>2974</v>
      </c>
      <c r="F52" s="344"/>
      <c r="H52" s="348">
        <v>49</v>
      </c>
      <c r="I52" s="285" t="s">
        <v>243</v>
      </c>
      <c r="J52" s="351">
        <v>40.857701782452459</v>
      </c>
      <c r="K52" s="350">
        <v>580</v>
      </c>
      <c r="L52" s="344"/>
      <c r="M52" s="345"/>
    </row>
    <row r="53" spans="2:13" x14ac:dyDescent="0.2">
      <c r="B53" s="348">
        <v>50</v>
      </c>
      <c r="C53" s="285" t="s">
        <v>255</v>
      </c>
      <c r="D53" s="349">
        <v>334.42328548903151</v>
      </c>
      <c r="E53" s="350">
        <v>2473</v>
      </c>
      <c r="F53" s="344"/>
      <c r="H53" s="348">
        <v>50</v>
      </c>
      <c r="I53" s="285" t="s">
        <v>254</v>
      </c>
      <c r="J53" s="351">
        <v>36.334866820992175</v>
      </c>
      <c r="K53" s="350">
        <v>310</v>
      </c>
      <c r="L53" s="344"/>
      <c r="M53" s="345"/>
    </row>
    <row r="54" spans="2:13" x14ac:dyDescent="0.2">
      <c r="B54" s="348"/>
      <c r="C54" s="352"/>
      <c r="D54" s="351"/>
      <c r="E54" s="353"/>
      <c r="F54" s="343"/>
      <c r="G54" s="354"/>
      <c r="H54" s="348"/>
      <c r="I54" s="352"/>
      <c r="J54" s="351"/>
      <c r="K54" s="353"/>
      <c r="L54" s="343"/>
      <c r="M54" s="83"/>
    </row>
    <row r="55" spans="2:13" x14ac:dyDescent="0.2">
      <c r="B55" s="348"/>
      <c r="C55" s="354"/>
      <c r="D55" s="354"/>
      <c r="E55" s="354"/>
      <c r="F55" s="343"/>
      <c r="G55" s="354"/>
      <c r="H55" s="348"/>
      <c r="I55" s="292"/>
      <c r="J55" s="351"/>
      <c r="K55" s="355"/>
      <c r="L55" s="343"/>
      <c r="M55" s="83"/>
    </row>
    <row r="56" spans="2:13" x14ac:dyDescent="0.2">
      <c r="B56" s="342"/>
      <c r="C56" s="352" t="s">
        <v>256</v>
      </c>
      <c r="D56" s="349">
        <v>1002.4389392511379</v>
      </c>
      <c r="E56" s="355">
        <v>6605</v>
      </c>
      <c r="F56" s="343"/>
      <c r="G56" s="354"/>
      <c r="H56" s="348"/>
      <c r="I56" s="357" t="s">
        <v>256</v>
      </c>
      <c r="J56" s="351">
        <v>142.8152977797609</v>
      </c>
      <c r="K56" s="350">
        <v>941</v>
      </c>
      <c r="L56" s="343"/>
      <c r="M56" s="195"/>
    </row>
    <row r="59" spans="2:13" x14ac:dyDescent="0.2">
      <c r="B59" s="346"/>
      <c r="C59" s="194" t="s">
        <v>257</v>
      </c>
    </row>
    <row r="60" spans="2:13" x14ac:dyDescent="0.2">
      <c r="B60" s="347"/>
      <c r="C60" s="356" t="s">
        <v>258</v>
      </c>
    </row>
  </sheetData>
  <mergeCells count="2">
    <mergeCell ref="E3:F3"/>
    <mergeCell ref="K3:L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3"/>
  <sheetViews>
    <sheetView workbookViewId="0"/>
  </sheetViews>
  <sheetFormatPr defaultColWidth="9.140625" defaultRowHeight="12.75" x14ac:dyDescent="0.2"/>
  <cols>
    <col min="1" max="1" width="9.140625" style="358"/>
    <col min="2" max="2" width="6.5703125" style="369" customWidth="1"/>
    <col min="3" max="3" width="63.85546875" style="358" customWidth="1"/>
    <col min="4" max="4" width="12.28515625" style="370" customWidth="1"/>
    <col min="5" max="5" width="12.28515625" style="371" customWidth="1"/>
    <col min="6" max="16384" width="9.140625" style="358"/>
  </cols>
  <sheetData>
    <row r="1" spans="2:5" ht="31.5" customHeight="1" x14ac:dyDescent="0.2">
      <c r="B1" s="774" t="s">
        <v>259</v>
      </c>
      <c r="C1" s="774"/>
      <c r="D1" s="774"/>
      <c r="E1" s="774"/>
    </row>
    <row r="2" spans="2:5" x14ac:dyDescent="0.2">
      <c r="B2" s="775" t="s">
        <v>301</v>
      </c>
      <c r="C2" s="775"/>
      <c r="D2" s="775"/>
      <c r="E2" s="775"/>
    </row>
    <row r="4" spans="2:5" ht="39" thickBot="1" x14ac:dyDescent="0.25">
      <c r="B4" s="359" t="s">
        <v>20</v>
      </c>
      <c r="C4" s="360" t="s">
        <v>260</v>
      </c>
      <c r="D4" s="361" t="s">
        <v>4</v>
      </c>
      <c r="E4" s="362" t="s">
        <v>261</v>
      </c>
    </row>
    <row r="5" spans="2:5" x14ac:dyDescent="0.2">
      <c r="B5" s="363">
        <v>1</v>
      </c>
      <c r="C5" s="364" t="s">
        <v>269</v>
      </c>
      <c r="D5" s="365">
        <v>1200</v>
      </c>
      <c r="E5" s="366">
        <v>926.83416619681327</v>
      </c>
    </row>
    <row r="6" spans="2:5" x14ac:dyDescent="0.2">
      <c r="B6" s="363">
        <v>2</v>
      </c>
      <c r="C6" s="364" t="s">
        <v>262</v>
      </c>
      <c r="D6" s="365">
        <v>1196</v>
      </c>
      <c r="E6" s="366">
        <v>858.75738667777216</v>
      </c>
    </row>
    <row r="7" spans="2:5" x14ac:dyDescent="0.2">
      <c r="B7" s="363">
        <v>3</v>
      </c>
      <c r="C7" s="364" t="s">
        <v>267</v>
      </c>
      <c r="D7" s="365">
        <v>5204</v>
      </c>
      <c r="E7" s="366">
        <v>767.19065808270147</v>
      </c>
    </row>
    <row r="8" spans="2:5" x14ac:dyDescent="0.2">
      <c r="B8" s="363">
        <v>4</v>
      </c>
      <c r="C8" s="364" t="s">
        <v>272</v>
      </c>
      <c r="D8" s="365">
        <v>796</v>
      </c>
      <c r="E8" s="366">
        <v>652.50180339694407</v>
      </c>
    </row>
    <row r="9" spans="2:5" x14ac:dyDescent="0.2">
      <c r="B9" s="363">
        <v>5</v>
      </c>
      <c r="C9" s="364" t="s">
        <v>264</v>
      </c>
      <c r="D9" s="365">
        <v>1312</v>
      </c>
      <c r="E9" s="366">
        <v>635.80369560898077</v>
      </c>
    </row>
    <row r="10" spans="2:5" x14ac:dyDescent="0.2">
      <c r="B10" s="363">
        <v>6</v>
      </c>
      <c r="C10" s="364" t="s">
        <v>266</v>
      </c>
      <c r="D10" s="365">
        <v>925</v>
      </c>
      <c r="E10" s="366">
        <v>627.44619224951327</v>
      </c>
    </row>
    <row r="11" spans="2:5" x14ac:dyDescent="0.2">
      <c r="B11" s="363">
        <v>7</v>
      </c>
      <c r="C11" s="364" t="s">
        <v>271</v>
      </c>
      <c r="D11" s="365">
        <v>1062</v>
      </c>
      <c r="E11" s="366">
        <v>626.85932851678706</v>
      </c>
    </row>
    <row r="12" spans="2:5" x14ac:dyDescent="0.2">
      <c r="B12" s="363">
        <v>8</v>
      </c>
      <c r="C12" s="364" t="s">
        <v>265</v>
      </c>
      <c r="D12" s="365">
        <v>35864</v>
      </c>
      <c r="E12" s="366">
        <v>602.77058666432265</v>
      </c>
    </row>
    <row r="13" spans="2:5" x14ac:dyDescent="0.2">
      <c r="B13" s="363">
        <v>9</v>
      </c>
      <c r="C13" s="364" t="s">
        <v>270</v>
      </c>
      <c r="D13" s="365">
        <v>11934</v>
      </c>
      <c r="E13" s="366">
        <v>588.49984318505938</v>
      </c>
    </row>
    <row r="14" spans="2:5" x14ac:dyDescent="0.2">
      <c r="B14" s="363">
        <v>10</v>
      </c>
      <c r="C14" s="364" t="s">
        <v>263</v>
      </c>
      <c r="D14" s="365">
        <v>1219</v>
      </c>
      <c r="E14" s="366">
        <v>566.62622656682152</v>
      </c>
    </row>
    <row r="15" spans="2:5" x14ac:dyDescent="0.2">
      <c r="B15" s="363">
        <v>11</v>
      </c>
      <c r="C15" s="364" t="s">
        <v>268</v>
      </c>
      <c r="D15" s="365">
        <v>7799</v>
      </c>
      <c r="E15" s="366">
        <v>559.21882887430581</v>
      </c>
    </row>
    <row r="16" spans="2:5" x14ac:dyDescent="0.2">
      <c r="B16" s="363">
        <v>12</v>
      </c>
      <c r="C16" s="364" t="s">
        <v>277</v>
      </c>
      <c r="D16" s="365">
        <v>6838</v>
      </c>
      <c r="E16" s="366">
        <v>548.90011270192429</v>
      </c>
    </row>
    <row r="17" spans="2:5" x14ac:dyDescent="0.2">
      <c r="B17" s="363">
        <v>13</v>
      </c>
      <c r="C17" s="364" t="s">
        <v>273</v>
      </c>
      <c r="D17" s="365">
        <v>14844</v>
      </c>
      <c r="E17" s="366">
        <v>535.74174100907419</v>
      </c>
    </row>
    <row r="18" spans="2:5" x14ac:dyDescent="0.2">
      <c r="B18" s="363">
        <v>14</v>
      </c>
      <c r="C18" s="364" t="s">
        <v>278</v>
      </c>
      <c r="D18" s="365">
        <v>31010</v>
      </c>
      <c r="E18" s="366">
        <v>532.06904166318498</v>
      </c>
    </row>
    <row r="19" spans="2:5" x14ac:dyDescent="0.2">
      <c r="B19" s="363">
        <v>15</v>
      </c>
      <c r="C19" s="364" t="s">
        <v>282</v>
      </c>
      <c r="D19" s="365">
        <v>2923</v>
      </c>
      <c r="E19" s="366">
        <v>530.6604844024306</v>
      </c>
    </row>
    <row r="20" spans="2:5" x14ac:dyDescent="0.2">
      <c r="B20" s="363">
        <v>16</v>
      </c>
      <c r="C20" s="364" t="s">
        <v>284</v>
      </c>
      <c r="D20" s="365">
        <v>957</v>
      </c>
      <c r="E20" s="366">
        <v>528.73512414501818</v>
      </c>
    </row>
    <row r="21" spans="2:5" x14ac:dyDescent="0.2">
      <c r="B21" s="363">
        <v>17</v>
      </c>
      <c r="C21" s="364" t="s">
        <v>287</v>
      </c>
      <c r="D21" s="365">
        <v>3832</v>
      </c>
      <c r="E21" s="366">
        <v>523.11493648767635</v>
      </c>
    </row>
    <row r="22" spans="2:5" x14ac:dyDescent="0.2">
      <c r="B22" s="363">
        <v>18</v>
      </c>
      <c r="C22" s="364" t="s">
        <v>280</v>
      </c>
      <c r="D22" s="365">
        <v>14966</v>
      </c>
      <c r="E22" s="366">
        <v>521.36005091673462</v>
      </c>
    </row>
    <row r="23" spans="2:5" x14ac:dyDescent="0.2">
      <c r="B23" s="363">
        <v>19</v>
      </c>
      <c r="C23" s="364" t="s">
        <v>279</v>
      </c>
      <c r="D23" s="365">
        <v>3113</v>
      </c>
      <c r="E23" s="366">
        <v>518.18042599657758</v>
      </c>
    </row>
    <row r="24" spans="2:5" x14ac:dyDescent="0.2">
      <c r="B24" s="363">
        <v>20</v>
      </c>
      <c r="C24" s="364" t="s">
        <v>275</v>
      </c>
      <c r="D24" s="365">
        <v>13848</v>
      </c>
      <c r="E24" s="366">
        <v>513.36879364264962</v>
      </c>
    </row>
    <row r="25" spans="2:5" x14ac:dyDescent="0.2">
      <c r="B25" s="363">
        <v>21</v>
      </c>
      <c r="C25" s="364" t="s">
        <v>274</v>
      </c>
      <c r="D25" s="365">
        <v>2072</v>
      </c>
      <c r="E25" s="366">
        <v>511.6668436428111</v>
      </c>
    </row>
    <row r="26" spans="2:5" x14ac:dyDescent="0.2">
      <c r="B26" s="363">
        <v>22</v>
      </c>
      <c r="C26" s="364" t="s">
        <v>302</v>
      </c>
      <c r="D26" s="365">
        <v>828</v>
      </c>
      <c r="E26" s="366">
        <v>502.6223776223776</v>
      </c>
    </row>
    <row r="27" spans="2:5" x14ac:dyDescent="0.2">
      <c r="B27" s="363">
        <v>23</v>
      </c>
      <c r="C27" s="364" t="s">
        <v>303</v>
      </c>
      <c r="D27" s="365">
        <v>952</v>
      </c>
      <c r="E27" s="366">
        <v>498.89687193757499</v>
      </c>
    </row>
    <row r="28" spans="2:5" x14ac:dyDescent="0.2">
      <c r="B28" s="363">
        <v>24</v>
      </c>
      <c r="C28" s="364" t="s">
        <v>304</v>
      </c>
      <c r="D28" s="365">
        <v>1345</v>
      </c>
      <c r="E28" s="366">
        <v>497.44435650302165</v>
      </c>
    </row>
    <row r="29" spans="2:5" x14ac:dyDescent="0.2">
      <c r="B29" s="363">
        <v>25</v>
      </c>
      <c r="C29" s="364" t="s">
        <v>276</v>
      </c>
      <c r="D29" s="365">
        <v>21698</v>
      </c>
      <c r="E29" s="366">
        <v>493.27515332723158</v>
      </c>
    </row>
    <row r="30" spans="2:5" x14ac:dyDescent="0.2">
      <c r="B30" s="363">
        <v>26</v>
      </c>
      <c r="C30" s="364" t="s">
        <v>305</v>
      </c>
      <c r="D30" s="365">
        <v>700</v>
      </c>
      <c r="E30" s="366">
        <v>492.9785765595729</v>
      </c>
    </row>
    <row r="31" spans="2:5" x14ac:dyDescent="0.2">
      <c r="B31" s="363">
        <v>27</v>
      </c>
      <c r="C31" s="364" t="s">
        <v>306</v>
      </c>
      <c r="D31" s="365">
        <v>4402</v>
      </c>
      <c r="E31" s="366">
        <v>487.59577180695101</v>
      </c>
    </row>
    <row r="32" spans="2:5" x14ac:dyDescent="0.2">
      <c r="B32" s="363">
        <v>28</v>
      </c>
      <c r="C32" s="364" t="s">
        <v>291</v>
      </c>
      <c r="D32" s="365">
        <v>2124</v>
      </c>
      <c r="E32" s="366">
        <v>484.82635044910353</v>
      </c>
    </row>
    <row r="33" spans="2:5" x14ac:dyDescent="0.2">
      <c r="B33" s="363">
        <v>29</v>
      </c>
      <c r="C33" s="364" t="s">
        <v>292</v>
      </c>
      <c r="D33" s="365">
        <v>2595</v>
      </c>
      <c r="E33" s="366">
        <v>484.39121637260973</v>
      </c>
    </row>
    <row r="34" spans="2:5" x14ac:dyDescent="0.2">
      <c r="B34" s="363">
        <v>30</v>
      </c>
      <c r="C34" s="364" t="s">
        <v>288</v>
      </c>
      <c r="D34" s="365">
        <v>10934</v>
      </c>
      <c r="E34" s="366">
        <v>482.13150275636002</v>
      </c>
    </row>
    <row r="35" spans="2:5" x14ac:dyDescent="0.2">
      <c r="B35" s="363">
        <v>31</v>
      </c>
      <c r="C35" s="364" t="s">
        <v>298</v>
      </c>
      <c r="D35" s="365">
        <v>1995</v>
      </c>
      <c r="E35" s="366">
        <v>481.79212179318438</v>
      </c>
    </row>
    <row r="36" spans="2:5" x14ac:dyDescent="0.2">
      <c r="B36" s="363">
        <v>32</v>
      </c>
      <c r="C36" s="364" t="s">
        <v>307</v>
      </c>
      <c r="D36" s="365">
        <v>1772</v>
      </c>
      <c r="E36" s="366">
        <v>478.38364640645329</v>
      </c>
    </row>
    <row r="37" spans="2:5" x14ac:dyDescent="0.2">
      <c r="B37" s="363">
        <v>33</v>
      </c>
      <c r="C37" s="364" t="s">
        <v>308</v>
      </c>
      <c r="D37" s="365">
        <v>625</v>
      </c>
      <c r="E37" s="366">
        <v>473.5565994847704</v>
      </c>
    </row>
    <row r="38" spans="2:5" x14ac:dyDescent="0.2">
      <c r="B38" s="363">
        <v>34</v>
      </c>
      <c r="C38" s="364" t="s">
        <v>281</v>
      </c>
      <c r="D38" s="365">
        <v>1240</v>
      </c>
      <c r="E38" s="366">
        <v>472.58258761833622</v>
      </c>
    </row>
    <row r="39" spans="2:5" x14ac:dyDescent="0.2">
      <c r="B39" s="363">
        <v>35</v>
      </c>
      <c r="C39" s="364" t="s">
        <v>296</v>
      </c>
      <c r="D39" s="365">
        <v>32064</v>
      </c>
      <c r="E39" s="366">
        <v>470.77388890446844</v>
      </c>
    </row>
    <row r="40" spans="2:5" x14ac:dyDescent="0.2">
      <c r="B40" s="363">
        <v>36</v>
      </c>
      <c r="C40" s="364" t="s">
        <v>297</v>
      </c>
      <c r="D40" s="365">
        <v>9712</v>
      </c>
      <c r="E40" s="366">
        <v>470.37741103536791</v>
      </c>
    </row>
    <row r="41" spans="2:5" x14ac:dyDescent="0.2">
      <c r="B41" s="363">
        <v>37</v>
      </c>
      <c r="C41" s="364" t="s">
        <v>289</v>
      </c>
      <c r="D41" s="365">
        <v>2194</v>
      </c>
      <c r="E41" s="366">
        <v>469.89481980583105</v>
      </c>
    </row>
    <row r="42" spans="2:5" x14ac:dyDescent="0.2">
      <c r="B42" s="363">
        <v>38</v>
      </c>
      <c r="C42" s="364" t="s">
        <v>293</v>
      </c>
      <c r="D42" s="365">
        <v>785</v>
      </c>
      <c r="E42" s="366">
        <v>469.64366908368635</v>
      </c>
    </row>
    <row r="43" spans="2:5" x14ac:dyDescent="0.2">
      <c r="B43" s="363">
        <v>39</v>
      </c>
      <c r="C43" s="364" t="s">
        <v>309</v>
      </c>
      <c r="D43" s="365">
        <v>10945</v>
      </c>
      <c r="E43" s="366">
        <v>468.6647614626965</v>
      </c>
    </row>
    <row r="44" spans="2:5" x14ac:dyDescent="0.2">
      <c r="B44" s="363">
        <v>40</v>
      </c>
      <c r="C44" s="364" t="s">
        <v>285</v>
      </c>
      <c r="D44" s="365">
        <v>15025</v>
      </c>
      <c r="E44" s="366">
        <v>467.8860456918361</v>
      </c>
    </row>
    <row r="45" spans="2:5" x14ac:dyDescent="0.2">
      <c r="B45" s="363">
        <v>41</v>
      </c>
      <c r="C45" s="364" t="s">
        <v>290</v>
      </c>
      <c r="D45" s="365">
        <v>16884</v>
      </c>
      <c r="E45" s="366">
        <v>467.68722793381352</v>
      </c>
    </row>
    <row r="46" spans="2:5" x14ac:dyDescent="0.2">
      <c r="B46" s="363">
        <v>42</v>
      </c>
      <c r="C46" s="364" t="s">
        <v>286</v>
      </c>
      <c r="D46" s="365">
        <v>25593</v>
      </c>
      <c r="E46" s="366">
        <v>463.39432860240072</v>
      </c>
    </row>
    <row r="47" spans="2:5" x14ac:dyDescent="0.2">
      <c r="B47" s="363">
        <v>43</v>
      </c>
      <c r="C47" s="364" t="s">
        <v>299</v>
      </c>
      <c r="D47" s="365">
        <v>1964</v>
      </c>
      <c r="E47" s="366">
        <v>462.34827725830297</v>
      </c>
    </row>
    <row r="48" spans="2:5" x14ac:dyDescent="0.2">
      <c r="B48" s="363">
        <v>44</v>
      </c>
      <c r="C48" s="364" t="s">
        <v>295</v>
      </c>
      <c r="D48" s="365">
        <v>7890</v>
      </c>
      <c r="E48" s="366">
        <v>462.11451654563251</v>
      </c>
    </row>
    <row r="49" spans="2:5" x14ac:dyDescent="0.2">
      <c r="B49" s="363">
        <v>45</v>
      </c>
      <c r="C49" s="364" t="s">
        <v>310</v>
      </c>
      <c r="D49" s="365">
        <v>744</v>
      </c>
      <c r="E49" s="366">
        <v>460.8209301893454</v>
      </c>
    </row>
    <row r="50" spans="2:5" x14ac:dyDescent="0.2">
      <c r="B50" s="363">
        <v>46</v>
      </c>
      <c r="C50" s="364" t="s">
        <v>311</v>
      </c>
      <c r="D50" s="365">
        <v>4574</v>
      </c>
      <c r="E50" s="366">
        <v>458.98165076854838</v>
      </c>
    </row>
    <row r="51" spans="2:5" x14ac:dyDescent="0.2">
      <c r="B51" s="363">
        <v>47</v>
      </c>
      <c r="C51" s="364" t="s">
        <v>312</v>
      </c>
      <c r="D51" s="365">
        <v>10161</v>
      </c>
      <c r="E51" s="366">
        <v>458.57647680038991</v>
      </c>
    </row>
    <row r="52" spans="2:5" x14ac:dyDescent="0.2">
      <c r="B52" s="363">
        <v>48</v>
      </c>
      <c r="C52" s="364" t="s">
        <v>294</v>
      </c>
      <c r="D52" s="365">
        <v>1937</v>
      </c>
      <c r="E52" s="366">
        <v>457.64157474064217</v>
      </c>
    </row>
    <row r="53" spans="2:5" x14ac:dyDescent="0.2">
      <c r="B53" s="363">
        <v>49</v>
      </c>
      <c r="C53" s="364" t="s">
        <v>313</v>
      </c>
      <c r="D53" s="365">
        <v>1179</v>
      </c>
      <c r="E53" s="366">
        <v>456.45659597203183</v>
      </c>
    </row>
    <row r="54" spans="2:5" x14ac:dyDescent="0.2">
      <c r="B54" s="363">
        <v>49</v>
      </c>
      <c r="C54" s="364" t="s">
        <v>314</v>
      </c>
      <c r="D54" s="365">
        <v>1540</v>
      </c>
      <c r="E54" s="366">
        <v>456.48294710133325</v>
      </c>
    </row>
    <row r="55" spans="2:5" x14ac:dyDescent="0.2">
      <c r="B55" s="358"/>
      <c r="C55" s="367"/>
      <c r="D55" s="368"/>
      <c r="E55" s="369"/>
    </row>
    <row r="56" spans="2:5" x14ac:dyDescent="0.2">
      <c r="B56" s="358"/>
      <c r="C56" s="367"/>
      <c r="D56" s="368"/>
      <c r="E56" s="369"/>
    </row>
    <row r="57" spans="2:5" x14ac:dyDescent="0.2">
      <c r="B57" s="372" t="s">
        <v>315</v>
      </c>
      <c r="C57" s="367"/>
      <c r="D57" s="368"/>
      <c r="E57" s="369"/>
    </row>
    <row r="58" spans="2:5" x14ac:dyDescent="0.2">
      <c r="B58" s="373" t="s">
        <v>316</v>
      </c>
      <c r="C58" s="367"/>
      <c r="D58" s="368"/>
      <c r="E58" s="369"/>
    </row>
    <row r="59" spans="2:5" x14ac:dyDescent="0.2">
      <c r="B59" s="358"/>
      <c r="C59" s="367"/>
      <c r="D59" s="368"/>
      <c r="E59" s="369"/>
    </row>
    <row r="60" spans="2:5" x14ac:dyDescent="0.2">
      <c r="B60" s="358"/>
      <c r="C60" s="367"/>
      <c r="D60" s="368"/>
      <c r="E60" s="369"/>
    </row>
    <row r="61" spans="2:5" x14ac:dyDescent="0.2">
      <c r="B61" s="358"/>
      <c r="C61" s="367"/>
      <c r="D61" s="368"/>
      <c r="E61" s="369"/>
    </row>
    <row r="62" spans="2:5" x14ac:dyDescent="0.2">
      <c r="B62" s="358"/>
      <c r="C62" s="367"/>
      <c r="D62" s="368"/>
      <c r="E62" s="369"/>
    </row>
    <row r="63" spans="2:5" x14ac:dyDescent="0.2">
      <c r="B63" s="358"/>
      <c r="C63" s="367"/>
      <c r="D63" s="368"/>
      <c r="E63" s="369"/>
    </row>
    <row r="64" spans="2:5" x14ac:dyDescent="0.2">
      <c r="B64" s="358"/>
      <c r="C64" s="367"/>
      <c r="D64" s="368"/>
      <c r="E64" s="369"/>
    </row>
    <row r="65" spans="2:5" x14ac:dyDescent="0.2">
      <c r="B65" s="358"/>
      <c r="C65" s="367"/>
      <c r="D65" s="368"/>
      <c r="E65" s="369"/>
    </row>
    <row r="66" spans="2:5" x14ac:dyDescent="0.2">
      <c r="B66" s="358"/>
      <c r="C66" s="367"/>
      <c r="D66" s="368"/>
      <c r="E66" s="369"/>
    </row>
    <row r="67" spans="2:5" x14ac:dyDescent="0.2">
      <c r="B67" s="358"/>
      <c r="C67" s="367"/>
      <c r="D67" s="368"/>
      <c r="E67" s="369"/>
    </row>
    <row r="68" spans="2:5" x14ac:dyDescent="0.2">
      <c r="B68" s="358"/>
      <c r="C68" s="367"/>
      <c r="D68" s="368"/>
      <c r="E68" s="369"/>
    </row>
    <row r="69" spans="2:5" x14ac:dyDescent="0.2">
      <c r="B69" s="358"/>
      <c r="C69" s="367"/>
      <c r="D69" s="368"/>
      <c r="E69" s="369"/>
    </row>
    <row r="70" spans="2:5" x14ac:dyDescent="0.2">
      <c r="B70" s="358"/>
      <c r="C70" s="367"/>
      <c r="D70" s="368"/>
      <c r="E70" s="369"/>
    </row>
    <row r="71" spans="2:5" x14ac:dyDescent="0.2">
      <c r="B71" s="358"/>
      <c r="C71" s="367"/>
      <c r="D71" s="368"/>
      <c r="E71" s="369"/>
    </row>
    <row r="72" spans="2:5" x14ac:dyDescent="0.2">
      <c r="B72" s="358"/>
      <c r="C72" s="367"/>
      <c r="D72" s="368"/>
      <c r="E72" s="369"/>
    </row>
    <row r="73" spans="2:5" x14ac:dyDescent="0.2">
      <c r="B73" s="358"/>
      <c r="C73" s="367"/>
      <c r="D73" s="368"/>
      <c r="E73" s="369"/>
    </row>
    <row r="74" spans="2:5" x14ac:dyDescent="0.2">
      <c r="B74" s="358"/>
      <c r="C74" s="367"/>
      <c r="D74" s="368"/>
      <c r="E74" s="369"/>
    </row>
    <row r="75" spans="2:5" x14ac:dyDescent="0.2">
      <c r="B75" s="358"/>
      <c r="C75" s="367"/>
      <c r="D75" s="368"/>
      <c r="E75" s="369"/>
    </row>
    <row r="76" spans="2:5" x14ac:dyDescent="0.2">
      <c r="B76" s="358"/>
      <c r="C76" s="367"/>
      <c r="D76" s="368"/>
      <c r="E76" s="369"/>
    </row>
    <row r="77" spans="2:5" x14ac:dyDescent="0.2">
      <c r="B77" s="358"/>
      <c r="C77" s="367"/>
      <c r="D77" s="368"/>
      <c r="E77" s="369"/>
    </row>
    <row r="78" spans="2:5" x14ac:dyDescent="0.2">
      <c r="B78" s="358"/>
      <c r="C78" s="367"/>
      <c r="D78" s="368"/>
      <c r="E78" s="369"/>
    </row>
    <row r="79" spans="2:5" x14ac:dyDescent="0.2">
      <c r="B79" s="358"/>
      <c r="C79" s="367"/>
      <c r="D79" s="368"/>
      <c r="E79" s="369"/>
    </row>
    <row r="80" spans="2:5" x14ac:dyDescent="0.2">
      <c r="B80" s="358"/>
      <c r="C80" s="367"/>
      <c r="D80" s="368"/>
      <c r="E80" s="369"/>
    </row>
    <row r="81" spans="2:5" x14ac:dyDescent="0.2">
      <c r="B81" s="358"/>
      <c r="C81" s="367"/>
      <c r="D81" s="368"/>
      <c r="E81" s="369"/>
    </row>
    <row r="82" spans="2:5" x14ac:dyDescent="0.2">
      <c r="B82" s="358"/>
      <c r="C82" s="367"/>
      <c r="D82" s="368"/>
      <c r="E82" s="369"/>
    </row>
    <row r="83" spans="2:5" x14ac:dyDescent="0.2">
      <c r="B83" s="358"/>
      <c r="C83" s="367"/>
      <c r="D83" s="368"/>
      <c r="E83" s="369"/>
    </row>
    <row r="84" spans="2:5" x14ac:dyDescent="0.2">
      <c r="B84" s="358"/>
      <c r="C84" s="367"/>
      <c r="D84" s="368"/>
      <c r="E84" s="369"/>
    </row>
    <row r="85" spans="2:5" x14ac:dyDescent="0.2">
      <c r="B85" s="358"/>
      <c r="C85" s="367"/>
      <c r="D85" s="368"/>
      <c r="E85" s="369"/>
    </row>
    <row r="86" spans="2:5" x14ac:dyDescent="0.2">
      <c r="B86" s="358"/>
      <c r="C86" s="367"/>
      <c r="D86" s="368"/>
      <c r="E86" s="369"/>
    </row>
    <row r="87" spans="2:5" x14ac:dyDescent="0.2">
      <c r="B87" s="358"/>
      <c r="C87" s="367"/>
      <c r="D87" s="368"/>
      <c r="E87" s="369"/>
    </row>
    <row r="88" spans="2:5" x14ac:dyDescent="0.2">
      <c r="B88" s="358"/>
      <c r="C88" s="367"/>
      <c r="D88" s="368"/>
      <c r="E88" s="369"/>
    </row>
    <row r="89" spans="2:5" x14ac:dyDescent="0.2">
      <c r="B89" s="358"/>
      <c r="C89" s="367"/>
      <c r="D89" s="368"/>
      <c r="E89" s="369"/>
    </row>
    <row r="90" spans="2:5" x14ac:dyDescent="0.2">
      <c r="B90" s="358"/>
      <c r="C90" s="367"/>
      <c r="D90" s="368"/>
      <c r="E90" s="369"/>
    </row>
    <row r="91" spans="2:5" x14ac:dyDescent="0.2">
      <c r="B91" s="358"/>
      <c r="C91" s="367"/>
      <c r="D91" s="368"/>
      <c r="E91" s="369"/>
    </row>
    <row r="92" spans="2:5" x14ac:dyDescent="0.2">
      <c r="B92" s="358"/>
      <c r="C92" s="367"/>
      <c r="D92" s="368"/>
      <c r="E92" s="369"/>
    </row>
    <row r="93" spans="2:5" x14ac:dyDescent="0.2">
      <c r="B93" s="358"/>
      <c r="C93" s="367"/>
      <c r="D93" s="368"/>
      <c r="E93" s="369"/>
    </row>
    <row r="94" spans="2:5" x14ac:dyDescent="0.2">
      <c r="B94" s="358"/>
      <c r="C94" s="367"/>
      <c r="D94" s="368"/>
      <c r="E94" s="369"/>
    </row>
    <row r="95" spans="2:5" x14ac:dyDescent="0.2">
      <c r="B95" s="358"/>
      <c r="C95" s="367"/>
      <c r="D95" s="368"/>
      <c r="E95" s="369"/>
    </row>
    <row r="96" spans="2:5" x14ac:dyDescent="0.2">
      <c r="B96" s="358"/>
      <c r="C96" s="367"/>
      <c r="D96" s="368"/>
      <c r="E96" s="369"/>
    </row>
    <row r="97" spans="2:5" x14ac:dyDescent="0.2">
      <c r="B97" s="358"/>
      <c r="C97" s="367"/>
      <c r="D97" s="368"/>
      <c r="E97" s="369"/>
    </row>
    <row r="98" spans="2:5" x14ac:dyDescent="0.2">
      <c r="B98" s="358"/>
      <c r="C98" s="367"/>
      <c r="D98" s="368"/>
      <c r="E98" s="369"/>
    </row>
    <row r="99" spans="2:5" x14ac:dyDescent="0.2">
      <c r="B99" s="358"/>
      <c r="C99" s="367"/>
      <c r="D99" s="368"/>
      <c r="E99" s="369"/>
    </row>
    <row r="100" spans="2:5" x14ac:dyDescent="0.2">
      <c r="B100" s="358"/>
      <c r="C100" s="367"/>
      <c r="D100" s="368"/>
      <c r="E100" s="369"/>
    </row>
    <row r="101" spans="2:5" x14ac:dyDescent="0.2">
      <c r="B101" s="358"/>
      <c r="C101" s="367"/>
      <c r="D101" s="368"/>
      <c r="E101" s="369"/>
    </row>
    <row r="102" spans="2:5" x14ac:dyDescent="0.2">
      <c r="B102" s="358"/>
      <c r="C102" s="367"/>
      <c r="D102" s="368"/>
      <c r="E102" s="369"/>
    </row>
    <row r="103" spans="2:5" x14ac:dyDescent="0.2">
      <c r="B103" s="358"/>
      <c r="C103" s="367"/>
      <c r="D103" s="368"/>
      <c r="E103" s="369"/>
    </row>
    <row r="104" spans="2:5" x14ac:dyDescent="0.2">
      <c r="B104" s="358"/>
      <c r="C104" s="367"/>
      <c r="D104" s="368"/>
      <c r="E104" s="369"/>
    </row>
    <row r="105" spans="2:5" x14ac:dyDescent="0.2">
      <c r="B105" s="358"/>
      <c r="C105" s="367"/>
      <c r="D105" s="368"/>
      <c r="E105" s="369"/>
    </row>
    <row r="106" spans="2:5" x14ac:dyDescent="0.2">
      <c r="B106" s="358"/>
      <c r="C106" s="367"/>
      <c r="D106" s="368"/>
      <c r="E106" s="369"/>
    </row>
    <row r="107" spans="2:5" x14ac:dyDescent="0.2">
      <c r="B107" s="358"/>
      <c r="C107" s="367"/>
      <c r="D107" s="368"/>
      <c r="E107" s="369"/>
    </row>
    <row r="108" spans="2:5" x14ac:dyDescent="0.2">
      <c r="B108" s="358"/>
      <c r="C108" s="367"/>
      <c r="D108" s="368"/>
      <c r="E108" s="369"/>
    </row>
    <row r="109" spans="2:5" x14ac:dyDescent="0.2">
      <c r="B109" s="358"/>
      <c r="C109" s="367"/>
      <c r="D109" s="368"/>
      <c r="E109" s="369"/>
    </row>
    <row r="110" spans="2:5" x14ac:dyDescent="0.2">
      <c r="B110" s="358"/>
      <c r="C110" s="367"/>
      <c r="D110" s="368"/>
      <c r="E110" s="369"/>
    </row>
    <row r="111" spans="2:5" x14ac:dyDescent="0.2">
      <c r="B111" s="358"/>
      <c r="C111" s="367"/>
      <c r="D111" s="368"/>
      <c r="E111" s="369"/>
    </row>
    <row r="112" spans="2:5" x14ac:dyDescent="0.2">
      <c r="B112" s="358"/>
      <c r="C112" s="367"/>
      <c r="D112" s="368"/>
      <c r="E112" s="369"/>
    </row>
    <row r="113" spans="2:5" x14ac:dyDescent="0.2">
      <c r="B113" s="358"/>
      <c r="C113" s="367"/>
      <c r="D113" s="368"/>
      <c r="E113" s="369"/>
    </row>
    <row r="114" spans="2:5" x14ac:dyDescent="0.2">
      <c r="B114" s="358"/>
      <c r="C114" s="367"/>
      <c r="D114" s="368"/>
      <c r="E114" s="369"/>
    </row>
    <row r="115" spans="2:5" x14ac:dyDescent="0.2">
      <c r="B115" s="358"/>
      <c r="C115" s="367"/>
      <c r="D115" s="368"/>
      <c r="E115" s="369"/>
    </row>
    <row r="116" spans="2:5" x14ac:dyDescent="0.2">
      <c r="B116" s="358"/>
      <c r="C116" s="367"/>
      <c r="D116" s="368"/>
      <c r="E116" s="369"/>
    </row>
    <row r="117" spans="2:5" x14ac:dyDescent="0.2">
      <c r="B117" s="358"/>
      <c r="C117" s="367"/>
      <c r="D117" s="368"/>
      <c r="E117" s="369"/>
    </row>
    <row r="118" spans="2:5" x14ac:dyDescent="0.2">
      <c r="B118" s="358"/>
      <c r="C118" s="367"/>
      <c r="D118" s="368"/>
      <c r="E118" s="369"/>
    </row>
    <row r="119" spans="2:5" x14ac:dyDescent="0.2">
      <c r="B119" s="358"/>
      <c r="C119" s="367"/>
      <c r="D119" s="368"/>
      <c r="E119" s="369"/>
    </row>
    <row r="120" spans="2:5" x14ac:dyDescent="0.2">
      <c r="B120" s="358"/>
      <c r="C120" s="367"/>
      <c r="D120" s="368"/>
      <c r="E120" s="369"/>
    </row>
    <row r="121" spans="2:5" x14ac:dyDescent="0.2">
      <c r="B121" s="358"/>
      <c r="C121" s="367"/>
      <c r="D121" s="368"/>
      <c r="E121" s="369"/>
    </row>
    <row r="122" spans="2:5" x14ac:dyDescent="0.2">
      <c r="B122" s="358"/>
      <c r="C122" s="367"/>
      <c r="D122" s="368"/>
      <c r="E122" s="369"/>
    </row>
    <row r="123" spans="2:5" x14ac:dyDescent="0.2">
      <c r="B123" s="358"/>
      <c r="C123" s="367"/>
      <c r="D123" s="368"/>
      <c r="E123" s="369"/>
    </row>
    <row r="124" spans="2:5" x14ac:dyDescent="0.2">
      <c r="B124" s="358"/>
      <c r="C124" s="367"/>
      <c r="D124" s="368"/>
      <c r="E124" s="369"/>
    </row>
    <row r="125" spans="2:5" x14ac:dyDescent="0.2">
      <c r="B125" s="358"/>
      <c r="C125" s="367"/>
      <c r="D125" s="368"/>
      <c r="E125" s="369"/>
    </row>
    <row r="126" spans="2:5" x14ac:dyDescent="0.2">
      <c r="B126" s="358"/>
      <c r="C126" s="367"/>
      <c r="D126" s="368"/>
      <c r="E126" s="369"/>
    </row>
    <row r="127" spans="2:5" x14ac:dyDescent="0.2">
      <c r="B127" s="358"/>
      <c r="C127" s="367"/>
      <c r="D127" s="368"/>
      <c r="E127" s="369"/>
    </row>
    <row r="128" spans="2:5" x14ac:dyDescent="0.2">
      <c r="B128" s="358"/>
      <c r="C128" s="367"/>
      <c r="D128" s="368"/>
      <c r="E128" s="369"/>
    </row>
    <row r="129" spans="2:5" x14ac:dyDescent="0.2">
      <c r="B129" s="358"/>
      <c r="C129" s="367"/>
      <c r="D129" s="368"/>
      <c r="E129" s="369"/>
    </row>
    <row r="130" spans="2:5" x14ac:dyDescent="0.2">
      <c r="B130" s="358"/>
      <c r="C130" s="367"/>
      <c r="D130" s="368"/>
      <c r="E130" s="369"/>
    </row>
    <row r="131" spans="2:5" x14ac:dyDescent="0.2">
      <c r="B131" s="358"/>
      <c r="C131" s="367"/>
      <c r="D131" s="368"/>
      <c r="E131" s="369"/>
    </row>
    <row r="132" spans="2:5" x14ac:dyDescent="0.2">
      <c r="B132" s="358"/>
      <c r="C132" s="367"/>
      <c r="D132" s="368"/>
      <c r="E132" s="369"/>
    </row>
    <row r="133" spans="2:5" x14ac:dyDescent="0.2">
      <c r="B133" s="358"/>
      <c r="C133" s="367"/>
      <c r="D133" s="368"/>
      <c r="E133" s="369"/>
    </row>
    <row r="134" spans="2:5" x14ac:dyDescent="0.2">
      <c r="B134" s="358"/>
      <c r="C134" s="367"/>
      <c r="D134" s="368"/>
      <c r="E134" s="369"/>
    </row>
    <row r="135" spans="2:5" x14ac:dyDescent="0.2">
      <c r="B135" s="358"/>
      <c r="C135" s="367"/>
      <c r="D135" s="368"/>
      <c r="E135" s="369"/>
    </row>
    <row r="136" spans="2:5" x14ac:dyDescent="0.2">
      <c r="B136" s="358"/>
      <c r="C136" s="367"/>
      <c r="D136" s="368"/>
      <c r="E136" s="369"/>
    </row>
    <row r="137" spans="2:5" x14ac:dyDescent="0.2">
      <c r="B137" s="358"/>
      <c r="C137" s="367"/>
      <c r="D137" s="368"/>
      <c r="E137" s="369"/>
    </row>
    <row r="138" spans="2:5" x14ac:dyDescent="0.2">
      <c r="B138" s="358"/>
      <c r="C138" s="367"/>
      <c r="D138" s="368"/>
      <c r="E138" s="369"/>
    </row>
    <row r="139" spans="2:5" x14ac:dyDescent="0.2">
      <c r="B139" s="358"/>
      <c r="C139" s="367"/>
      <c r="D139" s="368"/>
      <c r="E139" s="369"/>
    </row>
    <row r="140" spans="2:5" x14ac:dyDescent="0.2">
      <c r="B140" s="358"/>
      <c r="C140" s="367"/>
      <c r="D140" s="368"/>
      <c r="E140" s="369"/>
    </row>
    <row r="141" spans="2:5" x14ac:dyDescent="0.2">
      <c r="B141" s="358"/>
      <c r="C141" s="367"/>
      <c r="D141" s="368"/>
      <c r="E141" s="369"/>
    </row>
    <row r="142" spans="2:5" x14ac:dyDescent="0.2">
      <c r="B142" s="358"/>
      <c r="C142" s="367"/>
      <c r="D142" s="368"/>
      <c r="E142" s="369"/>
    </row>
    <row r="143" spans="2:5" x14ac:dyDescent="0.2">
      <c r="B143" s="358"/>
      <c r="C143" s="367"/>
      <c r="D143" s="368"/>
      <c r="E143" s="369"/>
    </row>
    <row r="144" spans="2:5" x14ac:dyDescent="0.2">
      <c r="B144" s="358"/>
      <c r="C144" s="367"/>
      <c r="D144" s="368"/>
      <c r="E144" s="369"/>
    </row>
    <row r="145" spans="2:5" x14ac:dyDescent="0.2">
      <c r="B145" s="358"/>
      <c r="C145" s="367"/>
      <c r="D145" s="368"/>
      <c r="E145" s="369"/>
    </row>
    <row r="146" spans="2:5" x14ac:dyDescent="0.2">
      <c r="B146" s="358"/>
      <c r="C146" s="367"/>
      <c r="D146" s="368"/>
      <c r="E146" s="369"/>
    </row>
    <row r="147" spans="2:5" x14ac:dyDescent="0.2">
      <c r="B147" s="358"/>
      <c r="C147" s="367"/>
      <c r="D147" s="368"/>
      <c r="E147" s="369"/>
    </row>
    <row r="148" spans="2:5" x14ac:dyDescent="0.2">
      <c r="B148" s="358"/>
      <c r="C148" s="367"/>
      <c r="D148" s="368"/>
      <c r="E148" s="369"/>
    </row>
    <row r="149" spans="2:5" x14ac:dyDescent="0.2">
      <c r="B149" s="358"/>
      <c r="C149" s="367"/>
      <c r="D149" s="368"/>
      <c r="E149" s="369"/>
    </row>
    <row r="150" spans="2:5" x14ac:dyDescent="0.2">
      <c r="B150" s="358"/>
      <c r="C150" s="367"/>
      <c r="D150" s="368"/>
      <c r="E150" s="369"/>
    </row>
    <row r="151" spans="2:5" x14ac:dyDescent="0.2">
      <c r="B151" s="358"/>
      <c r="C151" s="367"/>
      <c r="D151" s="368"/>
      <c r="E151" s="369"/>
    </row>
    <row r="152" spans="2:5" x14ac:dyDescent="0.2">
      <c r="B152" s="358"/>
      <c r="C152" s="367"/>
      <c r="D152" s="368"/>
      <c r="E152" s="369"/>
    </row>
    <row r="153" spans="2:5" x14ac:dyDescent="0.2">
      <c r="B153" s="358"/>
      <c r="C153" s="367"/>
      <c r="D153" s="368"/>
      <c r="E153" s="369"/>
    </row>
    <row r="154" spans="2:5" x14ac:dyDescent="0.2">
      <c r="B154" s="358"/>
      <c r="C154" s="367"/>
      <c r="D154" s="368"/>
      <c r="E154" s="369"/>
    </row>
    <row r="155" spans="2:5" x14ac:dyDescent="0.2">
      <c r="B155" s="358"/>
      <c r="C155" s="367"/>
      <c r="D155" s="368"/>
      <c r="E155" s="369"/>
    </row>
    <row r="156" spans="2:5" x14ac:dyDescent="0.2">
      <c r="B156" s="358"/>
      <c r="C156" s="367"/>
      <c r="D156" s="368"/>
      <c r="E156" s="369"/>
    </row>
    <row r="157" spans="2:5" x14ac:dyDescent="0.2">
      <c r="B157" s="358"/>
      <c r="C157" s="367"/>
      <c r="D157" s="368"/>
      <c r="E157" s="369"/>
    </row>
    <row r="158" spans="2:5" x14ac:dyDescent="0.2">
      <c r="B158" s="358"/>
      <c r="C158" s="367"/>
      <c r="D158" s="368"/>
      <c r="E158" s="369"/>
    </row>
    <row r="159" spans="2:5" x14ac:dyDescent="0.2">
      <c r="B159" s="358"/>
      <c r="C159" s="367"/>
      <c r="D159" s="368"/>
      <c r="E159" s="369"/>
    </row>
    <row r="160" spans="2:5" x14ac:dyDescent="0.2">
      <c r="B160" s="358"/>
      <c r="C160" s="367"/>
      <c r="D160" s="368"/>
      <c r="E160" s="369"/>
    </row>
    <row r="161" spans="2:5" x14ac:dyDescent="0.2">
      <c r="B161" s="358"/>
      <c r="C161" s="367"/>
      <c r="D161" s="368"/>
      <c r="E161" s="369"/>
    </row>
    <row r="162" spans="2:5" x14ac:dyDescent="0.2">
      <c r="B162" s="358"/>
      <c r="C162" s="367"/>
      <c r="D162" s="368"/>
      <c r="E162" s="369"/>
    </row>
    <row r="163" spans="2:5" x14ac:dyDescent="0.2">
      <c r="B163" s="358"/>
      <c r="C163" s="367"/>
      <c r="D163" s="368"/>
      <c r="E163" s="369"/>
    </row>
    <row r="164" spans="2:5" x14ac:dyDescent="0.2">
      <c r="B164" s="358"/>
      <c r="C164" s="367"/>
      <c r="D164" s="368"/>
      <c r="E164" s="369"/>
    </row>
    <row r="165" spans="2:5" x14ac:dyDescent="0.2">
      <c r="B165" s="358"/>
      <c r="C165" s="367"/>
      <c r="D165" s="368"/>
      <c r="E165" s="369"/>
    </row>
    <row r="166" spans="2:5" x14ac:dyDescent="0.2">
      <c r="B166" s="358"/>
      <c r="C166" s="367"/>
      <c r="D166" s="368"/>
      <c r="E166" s="369"/>
    </row>
    <row r="167" spans="2:5" x14ac:dyDescent="0.2">
      <c r="B167" s="358"/>
      <c r="C167" s="367"/>
      <c r="D167" s="368"/>
      <c r="E167" s="369"/>
    </row>
    <row r="168" spans="2:5" x14ac:dyDescent="0.2">
      <c r="B168" s="358"/>
      <c r="C168" s="367"/>
      <c r="D168" s="368"/>
      <c r="E168" s="369"/>
    </row>
    <row r="169" spans="2:5" x14ac:dyDescent="0.2">
      <c r="B169" s="358"/>
      <c r="C169" s="367"/>
      <c r="D169" s="368"/>
      <c r="E169" s="369"/>
    </row>
    <row r="170" spans="2:5" x14ac:dyDescent="0.2">
      <c r="B170" s="358"/>
      <c r="C170" s="367"/>
      <c r="D170" s="368"/>
      <c r="E170" s="369"/>
    </row>
    <row r="171" spans="2:5" x14ac:dyDescent="0.2">
      <c r="B171" s="358"/>
      <c r="C171" s="367"/>
      <c r="D171" s="368"/>
      <c r="E171" s="369"/>
    </row>
    <row r="172" spans="2:5" x14ac:dyDescent="0.2">
      <c r="B172" s="358"/>
      <c r="C172" s="367"/>
      <c r="D172" s="368"/>
      <c r="E172" s="369"/>
    </row>
    <row r="173" spans="2:5" x14ac:dyDescent="0.2">
      <c r="B173" s="358"/>
      <c r="C173" s="367"/>
      <c r="D173" s="368"/>
      <c r="E173" s="369"/>
    </row>
    <row r="174" spans="2:5" x14ac:dyDescent="0.2">
      <c r="B174" s="358"/>
      <c r="C174" s="367"/>
      <c r="D174" s="368"/>
      <c r="E174" s="369"/>
    </row>
    <row r="175" spans="2:5" x14ac:dyDescent="0.2">
      <c r="B175" s="358"/>
      <c r="C175" s="367"/>
      <c r="D175" s="368"/>
      <c r="E175" s="369"/>
    </row>
    <row r="176" spans="2:5" x14ac:dyDescent="0.2">
      <c r="B176" s="358"/>
      <c r="C176" s="367"/>
      <c r="D176" s="368"/>
      <c r="E176" s="369"/>
    </row>
    <row r="177" spans="2:5" x14ac:dyDescent="0.2">
      <c r="B177" s="358"/>
      <c r="C177" s="367"/>
      <c r="D177" s="368"/>
      <c r="E177" s="369"/>
    </row>
    <row r="178" spans="2:5" x14ac:dyDescent="0.2">
      <c r="B178" s="358"/>
      <c r="C178" s="367"/>
      <c r="D178" s="368"/>
      <c r="E178" s="369"/>
    </row>
    <row r="179" spans="2:5" x14ac:dyDescent="0.2">
      <c r="B179" s="358"/>
      <c r="C179" s="367"/>
      <c r="D179" s="368"/>
      <c r="E179" s="369"/>
    </row>
    <row r="180" spans="2:5" x14ac:dyDescent="0.2">
      <c r="B180" s="358"/>
      <c r="C180" s="367"/>
      <c r="D180" s="368"/>
      <c r="E180" s="369"/>
    </row>
    <row r="181" spans="2:5" x14ac:dyDescent="0.2">
      <c r="B181" s="358"/>
      <c r="C181" s="367"/>
      <c r="D181" s="368"/>
      <c r="E181" s="369"/>
    </row>
    <row r="182" spans="2:5" x14ac:dyDescent="0.2">
      <c r="B182" s="358"/>
      <c r="C182" s="367"/>
      <c r="D182" s="368"/>
      <c r="E182" s="369"/>
    </row>
    <row r="183" spans="2:5" x14ac:dyDescent="0.2">
      <c r="B183" s="358"/>
      <c r="C183" s="367"/>
      <c r="D183" s="368"/>
      <c r="E183" s="369"/>
    </row>
  </sheetData>
  <mergeCells count="2">
    <mergeCell ref="B1:E1"/>
    <mergeCell ref="B2:E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9"/>
  <sheetViews>
    <sheetView workbookViewId="0"/>
  </sheetViews>
  <sheetFormatPr defaultColWidth="9.140625" defaultRowHeight="12.75" x14ac:dyDescent="0.2"/>
  <cols>
    <col min="1" max="1" width="9.140625" style="358"/>
    <col min="2" max="2" width="6.5703125" style="369" customWidth="1"/>
    <col min="3" max="3" width="63.85546875" style="358" customWidth="1"/>
    <col min="4" max="4" width="12.28515625" style="370" customWidth="1"/>
    <col min="5" max="5" width="12.28515625" style="371" customWidth="1"/>
    <col min="6" max="16384" width="9.140625" style="358"/>
  </cols>
  <sheetData>
    <row r="1" spans="2:5" ht="32.25" customHeight="1" x14ac:dyDescent="0.2">
      <c r="B1" s="774" t="s">
        <v>317</v>
      </c>
      <c r="C1" s="774"/>
      <c r="D1" s="774"/>
      <c r="E1" s="774"/>
    </row>
    <row r="2" spans="2:5" x14ac:dyDescent="0.2">
      <c r="B2" s="776" t="s">
        <v>301</v>
      </c>
      <c r="C2" s="776"/>
      <c r="D2" s="776"/>
      <c r="E2" s="776"/>
    </row>
    <row r="4" spans="2:5" ht="39" thickBot="1" x14ac:dyDescent="0.25">
      <c r="B4" s="374" t="s">
        <v>20</v>
      </c>
      <c r="C4" s="375" t="s">
        <v>260</v>
      </c>
      <c r="D4" s="376" t="s">
        <v>4</v>
      </c>
      <c r="E4" s="377" t="s">
        <v>261</v>
      </c>
    </row>
    <row r="5" spans="2:5" x14ac:dyDescent="0.2">
      <c r="B5" s="363">
        <v>1</v>
      </c>
      <c r="C5" s="364" t="s">
        <v>278</v>
      </c>
      <c r="D5" s="365">
        <v>18428</v>
      </c>
      <c r="E5" s="366">
        <v>316.18730408800945</v>
      </c>
    </row>
    <row r="6" spans="2:5" x14ac:dyDescent="0.2">
      <c r="B6" s="363">
        <v>2</v>
      </c>
      <c r="C6" s="364" t="s">
        <v>290</v>
      </c>
      <c r="D6" s="365">
        <v>7473</v>
      </c>
      <c r="E6" s="366">
        <v>207.00228940709482</v>
      </c>
    </row>
    <row r="7" spans="2:5" x14ac:dyDescent="0.2">
      <c r="B7" s="363">
        <v>3</v>
      </c>
      <c r="C7" s="364" t="s">
        <v>335</v>
      </c>
      <c r="D7" s="365">
        <v>5724</v>
      </c>
      <c r="E7" s="366">
        <v>204.35150171935157</v>
      </c>
    </row>
    <row r="8" spans="2:5" x14ac:dyDescent="0.2">
      <c r="B8" s="363">
        <v>4</v>
      </c>
      <c r="C8" s="364" t="s">
        <v>320</v>
      </c>
      <c r="D8" s="365">
        <v>706</v>
      </c>
      <c r="E8" s="366">
        <v>189.14682991520542</v>
      </c>
    </row>
    <row r="9" spans="2:5" x14ac:dyDescent="0.2">
      <c r="B9" s="363">
        <v>5</v>
      </c>
      <c r="C9" s="364" t="s">
        <v>319</v>
      </c>
      <c r="D9" s="365">
        <v>586</v>
      </c>
      <c r="E9" s="366">
        <v>172.53460997167608</v>
      </c>
    </row>
    <row r="10" spans="2:5" x14ac:dyDescent="0.2">
      <c r="B10" s="363">
        <v>6</v>
      </c>
      <c r="C10" s="364" t="s">
        <v>281</v>
      </c>
      <c r="D10" s="365">
        <v>418</v>
      </c>
      <c r="E10" s="366">
        <v>159.30606582618108</v>
      </c>
    </row>
    <row r="11" spans="2:5" x14ac:dyDescent="0.2">
      <c r="B11" s="363">
        <v>7</v>
      </c>
      <c r="C11" s="364" t="s">
        <v>336</v>
      </c>
      <c r="D11" s="365">
        <v>3685</v>
      </c>
      <c r="E11" s="366">
        <v>159.20993850219091</v>
      </c>
    </row>
    <row r="12" spans="2:5" x14ac:dyDescent="0.2">
      <c r="B12" s="363">
        <v>8</v>
      </c>
      <c r="C12" s="364" t="s">
        <v>310</v>
      </c>
      <c r="D12" s="365">
        <v>252</v>
      </c>
      <c r="E12" s="366">
        <v>156.08450861252021</v>
      </c>
    </row>
    <row r="13" spans="2:5" x14ac:dyDescent="0.2">
      <c r="B13" s="363">
        <v>9</v>
      </c>
      <c r="C13" s="364" t="s">
        <v>268</v>
      </c>
      <c r="D13" s="365">
        <v>2156</v>
      </c>
      <c r="E13" s="366">
        <v>154.59363957597174</v>
      </c>
    </row>
    <row r="14" spans="2:5" x14ac:dyDescent="0.2">
      <c r="B14" s="363">
        <v>10</v>
      </c>
      <c r="C14" s="364" t="s">
        <v>322</v>
      </c>
      <c r="D14" s="365">
        <v>6522</v>
      </c>
      <c r="E14" s="366">
        <v>151.85159056508488</v>
      </c>
    </row>
    <row r="15" spans="2:5" x14ac:dyDescent="0.2">
      <c r="B15" s="363">
        <v>11</v>
      </c>
      <c r="C15" s="364" t="s">
        <v>300</v>
      </c>
      <c r="D15" s="365">
        <v>988</v>
      </c>
      <c r="E15" s="366">
        <v>149.44449906597188</v>
      </c>
    </row>
    <row r="16" spans="2:5" x14ac:dyDescent="0.2">
      <c r="B16" s="363">
        <v>12</v>
      </c>
      <c r="C16" s="364" t="s">
        <v>291</v>
      </c>
      <c r="D16" s="365">
        <v>650</v>
      </c>
      <c r="E16" s="366">
        <v>148.36964585306839</v>
      </c>
    </row>
    <row r="17" spans="2:5" x14ac:dyDescent="0.2">
      <c r="B17" s="363">
        <v>13</v>
      </c>
      <c r="C17" s="364" t="s">
        <v>323</v>
      </c>
      <c r="D17" s="365">
        <v>908</v>
      </c>
      <c r="E17" s="366">
        <v>145.74428298788621</v>
      </c>
    </row>
    <row r="18" spans="2:5" x14ac:dyDescent="0.2">
      <c r="B18" s="363">
        <v>14</v>
      </c>
      <c r="C18" s="364" t="s">
        <v>337</v>
      </c>
      <c r="D18" s="365">
        <v>567</v>
      </c>
      <c r="E18" s="366">
        <v>141.60556232642705</v>
      </c>
    </row>
    <row r="19" spans="2:5" x14ac:dyDescent="0.2">
      <c r="B19" s="363">
        <v>15</v>
      </c>
      <c r="C19" s="364" t="s">
        <v>286</v>
      </c>
      <c r="D19" s="365">
        <v>7809</v>
      </c>
      <c r="E19" s="366">
        <v>141.39203344883938</v>
      </c>
    </row>
    <row r="20" spans="2:5" x14ac:dyDescent="0.2">
      <c r="B20" s="363">
        <v>15</v>
      </c>
      <c r="C20" s="364" t="s">
        <v>321</v>
      </c>
      <c r="D20" s="365">
        <v>176</v>
      </c>
      <c r="E20" s="366">
        <v>141.44271570014143</v>
      </c>
    </row>
    <row r="21" spans="2:5" x14ac:dyDescent="0.2">
      <c r="B21" s="363">
        <v>17</v>
      </c>
      <c r="C21" s="364" t="s">
        <v>288</v>
      </c>
      <c r="D21" s="365">
        <v>3124</v>
      </c>
      <c r="E21" s="366">
        <v>137.75185793038858</v>
      </c>
    </row>
    <row r="22" spans="2:5" x14ac:dyDescent="0.2">
      <c r="B22" s="363">
        <v>17</v>
      </c>
      <c r="C22" s="364" t="s">
        <v>280</v>
      </c>
      <c r="D22" s="365">
        <v>3956</v>
      </c>
      <c r="E22" s="366">
        <v>137.81239886586945</v>
      </c>
    </row>
    <row r="23" spans="2:5" x14ac:dyDescent="0.2">
      <c r="B23" s="363">
        <v>19</v>
      </c>
      <c r="C23" s="364" t="s">
        <v>324</v>
      </c>
      <c r="D23" s="365">
        <v>915</v>
      </c>
      <c r="E23" s="366">
        <v>129.90165805624531</v>
      </c>
    </row>
    <row r="24" spans="2:5" x14ac:dyDescent="0.2">
      <c r="B24" s="363">
        <v>20</v>
      </c>
      <c r="C24" s="364" t="s">
        <v>299</v>
      </c>
      <c r="D24" s="365">
        <v>549</v>
      </c>
      <c r="E24" s="366">
        <v>129.24093900957655</v>
      </c>
    </row>
    <row r="25" spans="2:5" x14ac:dyDescent="0.2">
      <c r="B25" s="363">
        <v>21</v>
      </c>
      <c r="C25" s="364" t="s">
        <v>279</v>
      </c>
      <c r="D25" s="365">
        <v>769</v>
      </c>
      <c r="E25" s="366">
        <v>128.00537988800778</v>
      </c>
    </row>
    <row r="26" spans="2:5" x14ac:dyDescent="0.2">
      <c r="B26" s="363">
        <v>22</v>
      </c>
      <c r="C26" s="364" t="s">
        <v>318</v>
      </c>
      <c r="D26" s="365">
        <v>404</v>
      </c>
      <c r="E26" s="366">
        <v>127.62435477043411</v>
      </c>
    </row>
    <row r="27" spans="2:5" x14ac:dyDescent="0.2">
      <c r="B27" s="363">
        <v>23</v>
      </c>
      <c r="C27" s="364" t="s">
        <v>338</v>
      </c>
      <c r="D27" s="365">
        <v>2002</v>
      </c>
      <c r="E27" s="366">
        <v>127.54362571743289</v>
      </c>
    </row>
    <row r="28" spans="2:5" x14ac:dyDescent="0.2">
      <c r="B28" s="363">
        <v>24</v>
      </c>
      <c r="C28" s="364" t="s">
        <v>326</v>
      </c>
      <c r="D28" s="365">
        <v>1650</v>
      </c>
      <c r="E28" s="366">
        <v>122.97409494792606</v>
      </c>
    </row>
    <row r="29" spans="2:5" x14ac:dyDescent="0.2">
      <c r="B29" s="363">
        <v>25</v>
      </c>
      <c r="C29" s="364" t="s">
        <v>339</v>
      </c>
      <c r="D29" s="365">
        <v>124</v>
      </c>
      <c r="E29" s="366">
        <v>121.73571568819949</v>
      </c>
    </row>
    <row r="30" spans="2:5" x14ac:dyDescent="0.2">
      <c r="B30" s="363">
        <v>26</v>
      </c>
      <c r="C30" s="364" t="s">
        <v>340</v>
      </c>
      <c r="D30" s="365">
        <v>130</v>
      </c>
      <c r="E30" s="366">
        <v>121.43177402480946</v>
      </c>
    </row>
    <row r="31" spans="2:5" x14ac:dyDescent="0.2">
      <c r="B31" s="363">
        <v>27</v>
      </c>
      <c r="C31" s="364" t="s">
        <v>296</v>
      </c>
      <c r="D31" s="365">
        <v>8158</v>
      </c>
      <c r="E31" s="366">
        <v>119.77836157942407</v>
      </c>
    </row>
    <row r="32" spans="2:5" x14ac:dyDescent="0.2">
      <c r="B32" s="363">
        <v>28</v>
      </c>
      <c r="C32" s="364" t="s">
        <v>305</v>
      </c>
      <c r="D32" s="365">
        <v>170</v>
      </c>
      <c r="E32" s="366">
        <v>119.72336859303915</v>
      </c>
    </row>
    <row r="33" spans="2:5" x14ac:dyDescent="0.2">
      <c r="B33" s="363">
        <v>29</v>
      </c>
      <c r="C33" s="364" t="s">
        <v>341</v>
      </c>
      <c r="D33" s="365">
        <v>140</v>
      </c>
      <c r="E33" s="366">
        <v>117.80842666846185</v>
      </c>
    </row>
    <row r="34" spans="2:5" x14ac:dyDescent="0.2">
      <c r="B34" s="363">
        <v>30</v>
      </c>
      <c r="C34" s="364" t="s">
        <v>328</v>
      </c>
      <c r="D34" s="365">
        <v>1121</v>
      </c>
      <c r="E34" s="366">
        <v>117.34877605540622</v>
      </c>
    </row>
    <row r="35" spans="2:5" x14ac:dyDescent="0.2">
      <c r="B35" s="363">
        <v>31</v>
      </c>
      <c r="C35" s="364" t="s">
        <v>330</v>
      </c>
      <c r="D35" s="365">
        <v>482</v>
      </c>
      <c r="E35" s="366">
        <v>116.03944378105621</v>
      </c>
    </row>
    <row r="36" spans="2:5" x14ac:dyDescent="0.2">
      <c r="B36" s="363">
        <v>32</v>
      </c>
      <c r="C36" s="364" t="s">
        <v>304</v>
      </c>
      <c r="D36" s="365">
        <v>312</v>
      </c>
      <c r="E36" s="366">
        <v>115.39229682449275</v>
      </c>
    </row>
    <row r="37" spans="2:5" x14ac:dyDescent="0.2">
      <c r="B37" s="363">
        <v>33</v>
      </c>
      <c r="C37" s="364" t="s">
        <v>314</v>
      </c>
      <c r="D37" s="365">
        <v>389</v>
      </c>
      <c r="E37" s="366">
        <v>115.30640676780432</v>
      </c>
    </row>
    <row r="38" spans="2:5" x14ac:dyDescent="0.2">
      <c r="B38" s="363">
        <v>34</v>
      </c>
      <c r="C38" s="364" t="s">
        <v>325</v>
      </c>
      <c r="D38" s="365">
        <v>425</v>
      </c>
      <c r="E38" s="366">
        <v>113.78544081818424</v>
      </c>
    </row>
    <row r="39" spans="2:5" x14ac:dyDescent="0.2">
      <c r="B39" s="363">
        <v>35</v>
      </c>
      <c r="C39" s="364" t="s">
        <v>342</v>
      </c>
      <c r="D39" s="365">
        <v>167</v>
      </c>
      <c r="E39" s="366">
        <v>113.07391784198089</v>
      </c>
    </row>
    <row r="40" spans="2:5" x14ac:dyDescent="0.2">
      <c r="B40" s="363">
        <v>36</v>
      </c>
      <c r="C40" s="364" t="s">
        <v>283</v>
      </c>
      <c r="D40" s="365">
        <v>287</v>
      </c>
      <c r="E40" s="366">
        <v>113.00636300636302</v>
      </c>
    </row>
    <row r="41" spans="2:5" x14ac:dyDescent="0.2">
      <c r="B41" s="363">
        <v>37</v>
      </c>
      <c r="C41" s="364" t="s">
        <v>332</v>
      </c>
      <c r="D41" s="365">
        <v>7076</v>
      </c>
      <c r="E41" s="366">
        <v>112.08336620119438</v>
      </c>
    </row>
    <row r="42" spans="2:5" x14ac:dyDescent="0.2">
      <c r="B42" s="363">
        <v>38</v>
      </c>
      <c r="C42" s="364" t="s">
        <v>329</v>
      </c>
      <c r="D42" s="365">
        <v>5060</v>
      </c>
      <c r="E42" s="366">
        <v>112.03921106681699</v>
      </c>
    </row>
    <row r="43" spans="2:5" x14ac:dyDescent="0.2">
      <c r="B43" s="363">
        <v>39</v>
      </c>
      <c r="C43" s="364" t="s">
        <v>287</v>
      </c>
      <c r="D43" s="365">
        <v>817</v>
      </c>
      <c r="E43" s="366">
        <v>111.53050707474728</v>
      </c>
    </row>
    <row r="44" spans="2:5" x14ac:dyDescent="0.2">
      <c r="B44" s="363">
        <v>40</v>
      </c>
      <c r="C44" s="364" t="s">
        <v>327</v>
      </c>
      <c r="D44" s="365">
        <v>14397</v>
      </c>
      <c r="E44" s="366">
        <v>109.63770818275631</v>
      </c>
    </row>
    <row r="45" spans="2:5" x14ac:dyDescent="0.2">
      <c r="B45" s="363">
        <v>41</v>
      </c>
      <c r="C45" s="364" t="s">
        <v>282</v>
      </c>
      <c r="D45" s="365">
        <v>602</v>
      </c>
      <c r="E45" s="366">
        <v>109.29100636683654</v>
      </c>
    </row>
    <row r="46" spans="2:5" x14ac:dyDescent="0.2">
      <c r="B46" s="363">
        <v>42</v>
      </c>
      <c r="C46" s="364" t="s">
        <v>333</v>
      </c>
      <c r="D46" s="365">
        <v>568</v>
      </c>
      <c r="E46" s="366">
        <v>108.0893868781768</v>
      </c>
    </row>
    <row r="47" spans="2:5" x14ac:dyDescent="0.2">
      <c r="B47" s="363">
        <v>43</v>
      </c>
      <c r="C47" s="364" t="s">
        <v>331</v>
      </c>
      <c r="D47" s="365">
        <v>621</v>
      </c>
      <c r="E47" s="366">
        <v>107.74104673636582</v>
      </c>
    </row>
    <row r="48" spans="2:5" x14ac:dyDescent="0.2">
      <c r="B48" s="363">
        <v>44</v>
      </c>
      <c r="C48" s="364" t="s">
        <v>343</v>
      </c>
      <c r="D48" s="365">
        <v>282</v>
      </c>
      <c r="E48" s="366">
        <v>107.43061772605193</v>
      </c>
    </row>
    <row r="49" spans="2:5" x14ac:dyDescent="0.2">
      <c r="B49" s="363">
        <v>45</v>
      </c>
      <c r="C49" s="364" t="s">
        <v>344</v>
      </c>
      <c r="D49" s="365">
        <v>181</v>
      </c>
      <c r="E49" s="366">
        <v>106.79474168653088</v>
      </c>
    </row>
    <row r="50" spans="2:5" x14ac:dyDescent="0.2">
      <c r="B50" s="363">
        <v>46</v>
      </c>
      <c r="C50" s="364" t="s">
        <v>345</v>
      </c>
      <c r="D50" s="365">
        <v>206</v>
      </c>
      <c r="E50" s="366">
        <v>105.61881860736973</v>
      </c>
    </row>
    <row r="51" spans="2:5" x14ac:dyDescent="0.2">
      <c r="B51" s="363">
        <v>47</v>
      </c>
      <c r="C51" s="364" t="s">
        <v>346</v>
      </c>
      <c r="D51" s="365">
        <v>2479</v>
      </c>
      <c r="E51" s="366">
        <v>105.00379733377611</v>
      </c>
    </row>
    <row r="52" spans="2:5" x14ac:dyDescent="0.2">
      <c r="B52" s="363">
        <v>48</v>
      </c>
      <c r="C52" s="364" t="s">
        <v>334</v>
      </c>
      <c r="D52" s="365">
        <v>9992</v>
      </c>
      <c r="E52" s="366">
        <v>104.76771753482566</v>
      </c>
    </row>
    <row r="53" spans="2:5" x14ac:dyDescent="0.2">
      <c r="B53" s="363">
        <v>49</v>
      </c>
      <c r="C53" s="364" t="s">
        <v>289</v>
      </c>
      <c r="D53" s="365">
        <v>489</v>
      </c>
      <c r="E53" s="366">
        <v>104.73043157933063</v>
      </c>
    </row>
    <row r="54" spans="2:5" x14ac:dyDescent="0.2">
      <c r="B54" s="363">
        <v>50</v>
      </c>
      <c r="C54" s="364" t="s">
        <v>297</v>
      </c>
      <c r="D54" s="365">
        <v>2155</v>
      </c>
      <c r="E54" s="366">
        <v>104.37225296346972</v>
      </c>
    </row>
    <row r="55" spans="2:5" x14ac:dyDescent="0.2">
      <c r="B55" s="358"/>
      <c r="C55" s="367"/>
      <c r="D55" s="368"/>
      <c r="E55" s="369"/>
    </row>
    <row r="56" spans="2:5" x14ac:dyDescent="0.2">
      <c r="B56" s="378" t="s">
        <v>347</v>
      </c>
      <c r="C56" s="367"/>
      <c r="D56" s="368"/>
      <c r="E56" s="369"/>
    </row>
    <row r="57" spans="2:5" x14ac:dyDescent="0.2">
      <c r="B57" s="378"/>
      <c r="C57" s="367"/>
      <c r="D57" s="368"/>
      <c r="E57" s="369"/>
    </row>
    <row r="58" spans="2:5" x14ac:dyDescent="0.2">
      <c r="B58" s="358"/>
      <c r="C58" s="367"/>
      <c r="D58" s="368"/>
      <c r="E58" s="369"/>
    </row>
    <row r="59" spans="2:5" x14ac:dyDescent="0.2">
      <c r="B59" s="358"/>
      <c r="C59" s="367"/>
      <c r="D59" s="368"/>
      <c r="E59" s="369"/>
    </row>
    <row r="60" spans="2:5" x14ac:dyDescent="0.2">
      <c r="B60" s="358"/>
      <c r="C60" s="367"/>
      <c r="D60" s="368"/>
      <c r="E60" s="369"/>
    </row>
    <row r="61" spans="2:5" x14ac:dyDescent="0.2">
      <c r="B61" s="358"/>
      <c r="C61" s="367"/>
      <c r="D61" s="368"/>
      <c r="E61" s="369"/>
    </row>
    <row r="62" spans="2:5" x14ac:dyDescent="0.2">
      <c r="B62" s="358"/>
      <c r="C62" s="367"/>
      <c r="D62" s="368"/>
      <c r="E62" s="369"/>
    </row>
    <row r="63" spans="2:5" x14ac:dyDescent="0.2">
      <c r="B63" s="358"/>
      <c r="C63" s="367"/>
      <c r="D63" s="368"/>
      <c r="E63" s="369"/>
    </row>
    <row r="64" spans="2:5" x14ac:dyDescent="0.2">
      <c r="B64" s="358"/>
      <c r="C64" s="367"/>
      <c r="D64" s="368"/>
      <c r="E64" s="369"/>
    </row>
    <row r="65" spans="2:5" x14ac:dyDescent="0.2">
      <c r="B65" s="358"/>
      <c r="C65" s="367"/>
      <c r="D65" s="368"/>
      <c r="E65" s="369"/>
    </row>
    <row r="66" spans="2:5" x14ac:dyDescent="0.2">
      <c r="B66" s="358"/>
      <c r="C66" s="367"/>
      <c r="D66" s="368"/>
      <c r="E66" s="369"/>
    </row>
    <row r="67" spans="2:5" x14ac:dyDescent="0.2">
      <c r="B67" s="358"/>
      <c r="C67" s="367"/>
      <c r="D67" s="368"/>
      <c r="E67" s="369"/>
    </row>
    <row r="68" spans="2:5" x14ac:dyDescent="0.2">
      <c r="B68" s="358"/>
      <c r="C68" s="367"/>
      <c r="D68" s="368"/>
      <c r="E68" s="369"/>
    </row>
    <row r="69" spans="2:5" x14ac:dyDescent="0.2">
      <c r="B69" s="358"/>
      <c r="C69" s="367"/>
      <c r="D69" s="368"/>
      <c r="E69" s="369"/>
    </row>
    <row r="70" spans="2:5" x14ac:dyDescent="0.2">
      <c r="B70" s="358"/>
      <c r="C70" s="367"/>
      <c r="D70" s="368"/>
      <c r="E70" s="369"/>
    </row>
    <row r="71" spans="2:5" x14ac:dyDescent="0.2">
      <c r="B71" s="358"/>
      <c r="C71" s="367"/>
      <c r="D71" s="368"/>
      <c r="E71" s="369"/>
    </row>
    <row r="72" spans="2:5" x14ac:dyDescent="0.2">
      <c r="B72" s="358"/>
      <c r="C72" s="367"/>
      <c r="D72" s="368"/>
      <c r="E72" s="369"/>
    </row>
    <row r="73" spans="2:5" x14ac:dyDescent="0.2">
      <c r="B73" s="358"/>
      <c r="C73" s="367"/>
      <c r="D73" s="368"/>
      <c r="E73" s="369"/>
    </row>
    <row r="74" spans="2:5" x14ac:dyDescent="0.2">
      <c r="B74" s="358"/>
      <c r="C74" s="367"/>
      <c r="D74" s="368"/>
      <c r="E74" s="369"/>
    </row>
    <row r="75" spans="2:5" x14ac:dyDescent="0.2">
      <c r="B75" s="358"/>
      <c r="C75" s="367"/>
      <c r="D75" s="368"/>
      <c r="E75" s="369"/>
    </row>
    <row r="76" spans="2:5" x14ac:dyDescent="0.2">
      <c r="B76" s="358"/>
      <c r="C76" s="367"/>
      <c r="D76" s="368"/>
      <c r="E76" s="369"/>
    </row>
    <row r="77" spans="2:5" x14ac:dyDescent="0.2">
      <c r="B77" s="358"/>
      <c r="C77" s="367"/>
      <c r="D77" s="368"/>
      <c r="E77" s="369"/>
    </row>
    <row r="78" spans="2:5" x14ac:dyDescent="0.2">
      <c r="B78" s="358"/>
      <c r="C78" s="367"/>
      <c r="D78" s="368"/>
      <c r="E78" s="369"/>
    </row>
    <row r="79" spans="2:5" x14ac:dyDescent="0.2">
      <c r="B79" s="358"/>
      <c r="C79" s="367"/>
      <c r="D79" s="368"/>
      <c r="E79" s="369"/>
    </row>
    <row r="80" spans="2:5" x14ac:dyDescent="0.2">
      <c r="B80" s="358"/>
      <c r="C80" s="367"/>
      <c r="D80" s="368"/>
      <c r="E80" s="369"/>
    </row>
    <row r="81" spans="2:5" x14ac:dyDescent="0.2">
      <c r="B81" s="358"/>
      <c r="C81" s="367"/>
      <c r="D81" s="368"/>
      <c r="E81" s="369"/>
    </row>
    <row r="82" spans="2:5" x14ac:dyDescent="0.2">
      <c r="B82" s="358"/>
      <c r="C82" s="367"/>
      <c r="D82" s="368"/>
      <c r="E82" s="369"/>
    </row>
    <row r="83" spans="2:5" x14ac:dyDescent="0.2">
      <c r="B83" s="358"/>
      <c r="C83" s="367"/>
      <c r="D83" s="368"/>
      <c r="E83" s="369"/>
    </row>
    <row r="84" spans="2:5" x14ac:dyDescent="0.2">
      <c r="B84" s="358"/>
      <c r="C84" s="367"/>
      <c r="D84" s="368"/>
      <c r="E84" s="369"/>
    </row>
    <row r="85" spans="2:5" x14ac:dyDescent="0.2">
      <c r="B85" s="358"/>
      <c r="C85" s="367"/>
      <c r="D85" s="368"/>
      <c r="E85" s="369"/>
    </row>
    <row r="86" spans="2:5" x14ac:dyDescent="0.2">
      <c r="B86" s="358"/>
      <c r="C86" s="367"/>
      <c r="D86" s="368"/>
      <c r="E86" s="369"/>
    </row>
    <row r="87" spans="2:5" x14ac:dyDescent="0.2">
      <c r="B87" s="358"/>
      <c r="C87" s="367"/>
      <c r="D87" s="368"/>
      <c r="E87" s="369"/>
    </row>
    <row r="88" spans="2:5" x14ac:dyDescent="0.2">
      <c r="B88" s="358"/>
      <c r="C88" s="367"/>
      <c r="D88" s="368"/>
      <c r="E88" s="369"/>
    </row>
    <row r="89" spans="2:5" x14ac:dyDescent="0.2">
      <c r="B89" s="358"/>
      <c r="C89" s="367"/>
      <c r="D89" s="368"/>
      <c r="E89" s="369"/>
    </row>
    <row r="90" spans="2:5" x14ac:dyDescent="0.2">
      <c r="B90" s="358"/>
      <c r="C90" s="367"/>
      <c r="D90" s="368"/>
      <c r="E90" s="369"/>
    </row>
    <row r="91" spans="2:5" x14ac:dyDescent="0.2">
      <c r="B91" s="358"/>
      <c r="C91" s="367"/>
      <c r="D91" s="368"/>
      <c r="E91" s="369"/>
    </row>
    <row r="92" spans="2:5" x14ac:dyDescent="0.2">
      <c r="B92" s="358"/>
      <c r="C92" s="367"/>
      <c r="D92" s="368"/>
      <c r="E92" s="369"/>
    </row>
    <row r="93" spans="2:5" x14ac:dyDescent="0.2">
      <c r="B93" s="358"/>
      <c r="C93" s="367"/>
      <c r="D93" s="368"/>
      <c r="E93" s="369"/>
    </row>
    <row r="94" spans="2:5" x14ac:dyDescent="0.2">
      <c r="B94" s="358"/>
      <c r="C94" s="367"/>
      <c r="D94" s="368"/>
      <c r="E94" s="369"/>
    </row>
    <row r="95" spans="2:5" x14ac:dyDescent="0.2">
      <c r="B95" s="358"/>
      <c r="C95" s="367"/>
      <c r="D95" s="368"/>
      <c r="E95" s="369"/>
    </row>
    <row r="96" spans="2:5" x14ac:dyDescent="0.2">
      <c r="B96" s="358"/>
      <c r="C96" s="367"/>
      <c r="D96" s="368"/>
      <c r="E96" s="369"/>
    </row>
    <row r="97" spans="2:5" x14ac:dyDescent="0.2">
      <c r="B97" s="358"/>
      <c r="C97" s="367"/>
      <c r="D97" s="368"/>
      <c r="E97" s="369"/>
    </row>
    <row r="98" spans="2:5" x14ac:dyDescent="0.2">
      <c r="B98" s="358"/>
      <c r="C98" s="367"/>
      <c r="D98" s="368"/>
      <c r="E98" s="369"/>
    </row>
    <row r="99" spans="2:5" x14ac:dyDescent="0.2">
      <c r="B99" s="358"/>
      <c r="C99" s="367"/>
      <c r="D99" s="368"/>
      <c r="E99" s="369"/>
    </row>
    <row r="100" spans="2:5" x14ac:dyDescent="0.2">
      <c r="B100" s="358"/>
      <c r="C100" s="367"/>
      <c r="D100" s="368"/>
      <c r="E100" s="369"/>
    </row>
    <row r="101" spans="2:5" x14ac:dyDescent="0.2">
      <c r="B101" s="358"/>
      <c r="C101" s="367"/>
      <c r="D101" s="368"/>
      <c r="E101" s="369"/>
    </row>
    <row r="102" spans="2:5" x14ac:dyDescent="0.2">
      <c r="B102" s="358"/>
      <c r="C102" s="367"/>
      <c r="D102" s="368"/>
      <c r="E102" s="369"/>
    </row>
    <row r="103" spans="2:5" x14ac:dyDescent="0.2">
      <c r="B103" s="358"/>
      <c r="C103" s="367"/>
      <c r="D103" s="368"/>
      <c r="E103" s="369"/>
    </row>
    <row r="104" spans="2:5" x14ac:dyDescent="0.2">
      <c r="B104" s="358"/>
      <c r="C104" s="367"/>
      <c r="D104" s="368"/>
      <c r="E104" s="369"/>
    </row>
    <row r="105" spans="2:5" x14ac:dyDescent="0.2">
      <c r="B105" s="358"/>
      <c r="C105" s="367"/>
      <c r="D105" s="368"/>
      <c r="E105" s="369"/>
    </row>
    <row r="106" spans="2:5" x14ac:dyDescent="0.2">
      <c r="B106" s="358"/>
      <c r="C106" s="367"/>
      <c r="D106" s="368"/>
      <c r="E106" s="369"/>
    </row>
    <row r="107" spans="2:5" x14ac:dyDescent="0.2">
      <c r="B107" s="358"/>
      <c r="C107" s="367"/>
      <c r="D107" s="368"/>
      <c r="E107" s="369"/>
    </row>
    <row r="108" spans="2:5" x14ac:dyDescent="0.2">
      <c r="B108" s="358"/>
      <c r="C108" s="367"/>
      <c r="D108" s="368"/>
      <c r="E108" s="369"/>
    </row>
    <row r="109" spans="2:5" x14ac:dyDescent="0.2">
      <c r="B109" s="358"/>
      <c r="C109" s="367"/>
      <c r="D109" s="368"/>
      <c r="E109" s="369"/>
    </row>
    <row r="110" spans="2:5" x14ac:dyDescent="0.2">
      <c r="B110" s="358"/>
      <c r="C110" s="367"/>
      <c r="D110" s="368"/>
      <c r="E110" s="369"/>
    </row>
    <row r="111" spans="2:5" x14ac:dyDescent="0.2">
      <c r="B111" s="358"/>
      <c r="C111" s="367"/>
      <c r="D111" s="368"/>
      <c r="E111" s="369"/>
    </row>
    <row r="112" spans="2:5" x14ac:dyDescent="0.2">
      <c r="B112" s="358"/>
      <c r="C112" s="367"/>
      <c r="D112" s="368"/>
      <c r="E112" s="369"/>
    </row>
    <row r="113" spans="2:5" x14ac:dyDescent="0.2">
      <c r="B113" s="358"/>
      <c r="C113" s="367"/>
      <c r="D113" s="368"/>
      <c r="E113" s="369"/>
    </row>
    <row r="114" spans="2:5" x14ac:dyDescent="0.2">
      <c r="B114" s="358"/>
      <c r="C114" s="367"/>
      <c r="D114" s="368"/>
      <c r="E114" s="369"/>
    </row>
    <row r="115" spans="2:5" x14ac:dyDescent="0.2">
      <c r="B115" s="358"/>
      <c r="C115" s="367"/>
      <c r="D115" s="368"/>
      <c r="E115" s="369"/>
    </row>
    <row r="116" spans="2:5" x14ac:dyDescent="0.2">
      <c r="B116" s="358"/>
      <c r="C116" s="367"/>
      <c r="D116" s="368"/>
      <c r="E116" s="369"/>
    </row>
    <row r="117" spans="2:5" x14ac:dyDescent="0.2">
      <c r="B117" s="358"/>
      <c r="C117" s="367"/>
      <c r="D117" s="368"/>
      <c r="E117" s="369"/>
    </row>
    <row r="118" spans="2:5" x14ac:dyDescent="0.2">
      <c r="B118" s="358"/>
      <c r="C118" s="367"/>
      <c r="D118" s="368"/>
      <c r="E118" s="369"/>
    </row>
    <row r="119" spans="2:5" x14ac:dyDescent="0.2">
      <c r="B119" s="358"/>
      <c r="C119" s="367"/>
      <c r="D119" s="368"/>
      <c r="E119" s="369"/>
    </row>
    <row r="120" spans="2:5" x14ac:dyDescent="0.2">
      <c r="B120" s="358"/>
      <c r="C120" s="367"/>
      <c r="D120" s="368"/>
      <c r="E120" s="369"/>
    </row>
    <row r="121" spans="2:5" x14ac:dyDescent="0.2">
      <c r="B121" s="358"/>
      <c r="C121" s="367"/>
      <c r="D121" s="368"/>
      <c r="E121" s="369"/>
    </row>
    <row r="122" spans="2:5" x14ac:dyDescent="0.2">
      <c r="B122" s="358"/>
      <c r="C122" s="367"/>
      <c r="D122" s="368"/>
      <c r="E122" s="369"/>
    </row>
    <row r="123" spans="2:5" x14ac:dyDescent="0.2">
      <c r="B123" s="358"/>
      <c r="C123" s="367"/>
      <c r="D123" s="368"/>
      <c r="E123" s="369"/>
    </row>
    <row r="124" spans="2:5" x14ac:dyDescent="0.2">
      <c r="B124" s="358"/>
      <c r="C124" s="367"/>
      <c r="D124" s="368"/>
      <c r="E124" s="369"/>
    </row>
    <row r="125" spans="2:5" x14ac:dyDescent="0.2">
      <c r="B125" s="358"/>
      <c r="C125" s="367"/>
      <c r="D125" s="368"/>
      <c r="E125" s="369"/>
    </row>
    <row r="126" spans="2:5" x14ac:dyDescent="0.2">
      <c r="B126" s="358"/>
      <c r="C126" s="367"/>
      <c r="D126" s="368"/>
      <c r="E126" s="369"/>
    </row>
    <row r="127" spans="2:5" x14ac:dyDescent="0.2">
      <c r="B127" s="358"/>
      <c r="C127" s="367"/>
      <c r="D127" s="368"/>
      <c r="E127" s="369"/>
    </row>
    <row r="128" spans="2:5" x14ac:dyDescent="0.2">
      <c r="B128" s="358"/>
      <c r="C128" s="367"/>
      <c r="D128" s="368"/>
      <c r="E128" s="369"/>
    </row>
    <row r="129" spans="2:5" x14ac:dyDescent="0.2">
      <c r="B129" s="358"/>
      <c r="C129" s="367"/>
      <c r="D129" s="368"/>
      <c r="E129" s="369"/>
    </row>
  </sheetData>
  <mergeCells count="2">
    <mergeCell ref="B1:E1"/>
    <mergeCell ref="B2:E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showGridLines="0" workbookViewId="0"/>
  </sheetViews>
  <sheetFormatPr defaultRowHeight="12.75" x14ac:dyDescent="0.2"/>
  <cols>
    <col min="1" max="1" width="9.140625" style="380"/>
    <col min="2" max="2" width="19" style="380" customWidth="1"/>
    <col min="3" max="3" width="12.7109375" style="380" customWidth="1"/>
    <col min="4" max="4" width="15.28515625" style="380" customWidth="1"/>
    <col min="5" max="245" width="9.140625" style="380"/>
    <col min="246" max="246" width="19" style="380" customWidth="1"/>
    <col min="247" max="247" width="12.7109375" style="380" customWidth="1"/>
    <col min="248" max="248" width="15.28515625" style="380" customWidth="1"/>
    <col min="249" max="249" width="10" style="380" customWidth="1"/>
    <col min="250" max="250" width="16.85546875" style="380" customWidth="1"/>
    <col min="251" max="251" width="10" style="380" customWidth="1"/>
    <col min="252" max="252" width="9.140625" style="380"/>
    <col min="253" max="253" width="17.5703125" style="380" customWidth="1"/>
    <col min="254" max="254" width="9.5703125" style="380" customWidth="1"/>
    <col min="255" max="501" width="9.140625" style="380"/>
    <col min="502" max="502" width="19" style="380" customWidth="1"/>
    <col min="503" max="503" width="12.7109375" style="380" customWidth="1"/>
    <col min="504" max="504" width="15.28515625" style="380" customWidth="1"/>
    <col min="505" max="505" width="10" style="380" customWidth="1"/>
    <col min="506" max="506" width="16.85546875" style="380" customWidth="1"/>
    <col min="507" max="507" width="10" style="380" customWidth="1"/>
    <col min="508" max="508" width="9.140625" style="380"/>
    <col min="509" max="509" width="17.5703125" style="380" customWidth="1"/>
    <col min="510" max="510" width="9.5703125" style="380" customWidth="1"/>
    <col min="511" max="757" width="9.140625" style="380"/>
    <col min="758" max="758" width="19" style="380" customWidth="1"/>
    <col min="759" max="759" width="12.7109375" style="380" customWidth="1"/>
    <col min="760" max="760" width="15.28515625" style="380" customWidth="1"/>
    <col min="761" max="761" width="10" style="380" customWidth="1"/>
    <col min="762" max="762" width="16.85546875" style="380" customWidth="1"/>
    <col min="763" max="763" width="10" style="380" customWidth="1"/>
    <col min="764" max="764" width="9.140625" style="380"/>
    <col min="765" max="765" width="17.5703125" style="380" customWidth="1"/>
    <col min="766" max="766" width="9.5703125" style="380" customWidth="1"/>
    <col min="767" max="1013" width="9.140625" style="380"/>
    <col min="1014" max="1014" width="19" style="380" customWidth="1"/>
    <col min="1015" max="1015" width="12.7109375" style="380" customWidth="1"/>
    <col min="1016" max="1016" width="15.28515625" style="380" customWidth="1"/>
    <col min="1017" max="1017" width="10" style="380" customWidth="1"/>
    <col min="1018" max="1018" width="16.85546875" style="380" customWidth="1"/>
    <col min="1019" max="1019" width="10" style="380" customWidth="1"/>
    <col min="1020" max="1020" width="9.140625" style="380"/>
    <col min="1021" max="1021" width="17.5703125" style="380" customWidth="1"/>
    <col min="1022" max="1022" width="9.5703125" style="380" customWidth="1"/>
    <col min="1023" max="1269" width="9.140625" style="380"/>
    <col min="1270" max="1270" width="19" style="380" customWidth="1"/>
    <col min="1271" max="1271" width="12.7109375" style="380" customWidth="1"/>
    <col min="1272" max="1272" width="15.28515625" style="380" customWidth="1"/>
    <col min="1273" max="1273" width="10" style="380" customWidth="1"/>
    <col min="1274" max="1274" width="16.85546875" style="380" customWidth="1"/>
    <col min="1275" max="1275" width="10" style="380" customWidth="1"/>
    <col min="1276" max="1276" width="9.140625" style="380"/>
    <col min="1277" max="1277" width="17.5703125" style="380" customWidth="1"/>
    <col min="1278" max="1278" width="9.5703125" style="380" customWidth="1"/>
    <col min="1279" max="1525" width="9.140625" style="380"/>
    <col min="1526" max="1526" width="19" style="380" customWidth="1"/>
    <col min="1527" max="1527" width="12.7109375" style="380" customWidth="1"/>
    <col min="1528" max="1528" width="15.28515625" style="380" customWidth="1"/>
    <col min="1529" max="1529" width="10" style="380" customWidth="1"/>
    <col min="1530" max="1530" width="16.85546875" style="380" customWidth="1"/>
    <col min="1531" max="1531" width="10" style="380" customWidth="1"/>
    <col min="1532" max="1532" width="9.140625" style="380"/>
    <col min="1533" max="1533" width="17.5703125" style="380" customWidth="1"/>
    <col min="1534" max="1534" width="9.5703125" style="380" customWidth="1"/>
    <col min="1535" max="1781" width="9.140625" style="380"/>
    <col min="1782" max="1782" width="19" style="380" customWidth="1"/>
    <col min="1783" max="1783" width="12.7109375" style="380" customWidth="1"/>
    <col min="1784" max="1784" width="15.28515625" style="380" customWidth="1"/>
    <col min="1785" max="1785" width="10" style="380" customWidth="1"/>
    <col min="1786" max="1786" width="16.85546875" style="380" customWidth="1"/>
    <col min="1787" max="1787" width="10" style="380" customWidth="1"/>
    <col min="1788" max="1788" width="9.140625" style="380"/>
    <col min="1789" max="1789" width="17.5703125" style="380" customWidth="1"/>
    <col min="1790" max="1790" width="9.5703125" style="380" customWidth="1"/>
    <col min="1791" max="2037" width="9.140625" style="380"/>
    <col min="2038" max="2038" width="19" style="380" customWidth="1"/>
    <col min="2039" max="2039" width="12.7109375" style="380" customWidth="1"/>
    <col min="2040" max="2040" width="15.28515625" style="380" customWidth="1"/>
    <col min="2041" max="2041" width="10" style="380" customWidth="1"/>
    <col min="2042" max="2042" width="16.85546875" style="380" customWidth="1"/>
    <col min="2043" max="2043" width="10" style="380" customWidth="1"/>
    <col min="2044" max="2044" width="9.140625" style="380"/>
    <col min="2045" max="2045" width="17.5703125" style="380" customWidth="1"/>
    <col min="2046" max="2046" width="9.5703125" style="380" customWidth="1"/>
    <col min="2047" max="2293" width="9.140625" style="380"/>
    <col min="2294" max="2294" width="19" style="380" customWidth="1"/>
    <col min="2295" max="2295" width="12.7109375" style="380" customWidth="1"/>
    <col min="2296" max="2296" width="15.28515625" style="380" customWidth="1"/>
    <col min="2297" max="2297" width="10" style="380" customWidth="1"/>
    <col min="2298" max="2298" width="16.85546875" style="380" customWidth="1"/>
    <col min="2299" max="2299" width="10" style="380" customWidth="1"/>
    <col min="2300" max="2300" width="9.140625" style="380"/>
    <col min="2301" max="2301" width="17.5703125" style="380" customWidth="1"/>
    <col min="2302" max="2302" width="9.5703125" style="380" customWidth="1"/>
    <col min="2303" max="2549" width="9.140625" style="380"/>
    <col min="2550" max="2550" width="19" style="380" customWidth="1"/>
    <col min="2551" max="2551" width="12.7109375" style="380" customWidth="1"/>
    <col min="2552" max="2552" width="15.28515625" style="380" customWidth="1"/>
    <col min="2553" max="2553" width="10" style="380" customWidth="1"/>
    <col min="2554" max="2554" width="16.85546875" style="380" customWidth="1"/>
    <col min="2555" max="2555" width="10" style="380" customWidth="1"/>
    <col min="2556" max="2556" width="9.140625" style="380"/>
    <col min="2557" max="2557" width="17.5703125" style="380" customWidth="1"/>
    <col min="2558" max="2558" width="9.5703125" style="380" customWidth="1"/>
    <col min="2559" max="2805" width="9.140625" style="380"/>
    <col min="2806" max="2806" width="19" style="380" customWidth="1"/>
    <col min="2807" max="2807" width="12.7109375" style="380" customWidth="1"/>
    <col min="2808" max="2808" width="15.28515625" style="380" customWidth="1"/>
    <col min="2809" max="2809" width="10" style="380" customWidth="1"/>
    <col min="2810" max="2810" width="16.85546875" style="380" customWidth="1"/>
    <col min="2811" max="2811" width="10" style="380" customWidth="1"/>
    <col min="2812" max="2812" width="9.140625" style="380"/>
    <col min="2813" max="2813" width="17.5703125" style="380" customWidth="1"/>
    <col min="2814" max="2814" width="9.5703125" style="380" customWidth="1"/>
    <col min="2815" max="3061" width="9.140625" style="380"/>
    <col min="3062" max="3062" width="19" style="380" customWidth="1"/>
    <col min="3063" max="3063" width="12.7109375" style="380" customWidth="1"/>
    <col min="3064" max="3064" width="15.28515625" style="380" customWidth="1"/>
    <col min="3065" max="3065" width="10" style="380" customWidth="1"/>
    <col min="3066" max="3066" width="16.85546875" style="380" customWidth="1"/>
    <col min="3067" max="3067" width="10" style="380" customWidth="1"/>
    <col min="3068" max="3068" width="9.140625" style="380"/>
    <col min="3069" max="3069" width="17.5703125" style="380" customWidth="1"/>
    <col min="3070" max="3070" width="9.5703125" style="380" customWidth="1"/>
    <col min="3071" max="3317" width="9.140625" style="380"/>
    <col min="3318" max="3318" width="19" style="380" customWidth="1"/>
    <col min="3319" max="3319" width="12.7109375" style="380" customWidth="1"/>
    <col min="3320" max="3320" width="15.28515625" style="380" customWidth="1"/>
    <col min="3321" max="3321" width="10" style="380" customWidth="1"/>
    <col min="3322" max="3322" width="16.85546875" style="380" customWidth="1"/>
    <col min="3323" max="3323" width="10" style="380" customWidth="1"/>
    <col min="3324" max="3324" width="9.140625" style="380"/>
    <col min="3325" max="3325" width="17.5703125" style="380" customWidth="1"/>
    <col min="3326" max="3326" width="9.5703125" style="380" customWidth="1"/>
    <col min="3327" max="3573" width="9.140625" style="380"/>
    <col min="3574" max="3574" width="19" style="380" customWidth="1"/>
    <col min="3575" max="3575" width="12.7109375" style="380" customWidth="1"/>
    <col min="3576" max="3576" width="15.28515625" style="380" customWidth="1"/>
    <col min="3577" max="3577" width="10" style="380" customWidth="1"/>
    <col min="3578" max="3578" width="16.85546875" style="380" customWidth="1"/>
    <col min="3579" max="3579" width="10" style="380" customWidth="1"/>
    <col min="3580" max="3580" width="9.140625" style="380"/>
    <col min="3581" max="3581" width="17.5703125" style="380" customWidth="1"/>
    <col min="3582" max="3582" width="9.5703125" style="380" customWidth="1"/>
    <col min="3583" max="3829" width="9.140625" style="380"/>
    <col min="3830" max="3830" width="19" style="380" customWidth="1"/>
    <col min="3831" max="3831" width="12.7109375" style="380" customWidth="1"/>
    <col min="3832" max="3832" width="15.28515625" style="380" customWidth="1"/>
    <col min="3833" max="3833" width="10" style="380" customWidth="1"/>
    <col min="3834" max="3834" width="16.85546875" style="380" customWidth="1"/>
    <col min="3835" max="3835" width="10" style="380" customWidth="1"/>
    <col min="3836" max="3836" width="9.140625" style="380"/>
    <col min="3837" max="3837" width="17.5703125" style="380" customWidth="1"/>
    <col min="3838" max="3838" width="9.5703125" style="380" customWidth="1"/>
    <col min="3839" max="4085" width="9.140625" style="380"/>
    <col min="4086" max="4086" width="19" style="380" customWidth="1"/>
    <col min="4087" max="4087" width="12.7109375" style="380" customWidth="1"/>
    <col min="4088" max="4088" width="15.28515625" style="380" customWidth="1"/>
    <col min="4089" max="4089" width="10" style="380" customWidth="1"/>
    <col min="4090" max="4090" width="16.85546875" style="380" customWidth="1"/>
    <col min="4091" max="4091" width="10" style="380" customWidth="1"/>
    <col min="4092" max="4092" width="9.140625" style="380"/>
    <col min="4093" max="4093" width="17.5703125" style="380" customWidth="1"/>
    <col min="4094" max="4094" width="9.5703125" style="380" customWidth="1"/>
    <col min="4095" max="4341" width="9.140625" style="380"/>
    <col min="4342" max="4342" width="19" style="380" customWidth="1"/>
    <col min="4343" max="4343" width="12.7109375" style="380" customWidth="1"/>
    <col min="4344" max="4344" width="15.28515625" style="380" customWidth="1"/>
    <col min="4345" max="4345" width="10" style="380" customWidth="1"/>
    <col min="4346" max="4346" width="16.85546875" style="380" customWidth="1"/>
    <col min="4347" max="4347" width="10" style="380" customWidth="1"/>
    <col min="4348" max="4348" width="9.140625" style="380"/>
    <col min="4349" max="4349" width="17.5703125" style="380" customWidth="1"/>
    <col min="4350" max="4350" width="9.5703125" style="380" customWidth="1"/>
    <col min="4351" max="4597" width="9.140625" style="380"/>
    <col min="4598" max="4598" width="19" style="380" customWidth="1"/>
    <col min="4599" max="4599" width="12.7109375" style="380" customWidth="1"/>
    <col min="4600" max="4600" width="15.28515625" style="380" customWidth="1"/>
    <col min="4601" max="4601" width="10" style="380" customWidth="1"/>
    <col min="4602" max="4602" width="16.85546875" style="380" customWidth="1"/>
    <col min="4603" max="4603" width="10" style="380" customWidth="1"/>
    <col min="4604" max="4604" width="9.140625" style="380"/>
    <col min="4605" max="4605" width="17.5703125" style="380" customWidth="1"/>
    <col min="4606" max="4606" width="9.5703125" style="380" customWidth="1"/>
    <col min="4607" max="4853" width="9.140625" style="380"/>
    <col min="4854" max="4854" width="19" style="380" customWidth="1"/>
    <col min="4855" max="4855" width="12.7109375" style="380" customWidth="1"/>
    <col min="4856" max="4856" width="15.28515625" style="380" customWidth="1"/>
    <col min="4857" max="4857" width="10" style="380" customWidth="1"/>
    <col min="4858" max="4858" width="16.85546875" style="380" customWidth="1"/>
    <col min="4859" max="4859" width="10" style="380" customWidth="1"/>
    <col min="4860" max="4860" width="9.140625" style="380"/>
    <col min="4861" max="4861" width="17.5703125" style="380" customWidth="1"/>
    <col min="4862" max="4862" width="9.5703125" style="380" customWidth="1"/>
    <col min="4863" max="5109" width="9.140625" style="380"/>
    <col min="5110" max="5110" width="19" style="380" customWidth="1"/>
    <col min="5111" max="5111" width="12.7109375" style="380" customWidth="1"/>
    <col min="5112" max="5112" width="15.28515625" style="380" customWidth="1"/>
    <col min="5113" max="5113" width="10" style="380" customWidth="1"/>
    <col min="5114" max="5114" width="16.85546875" style="380" customWidth="1"/>
    <col min="5115" max="5115" width="10" style="380" customWidth="1"/>
    <col min="5116" max="5116" width="9.140625" style="380"/>
    <col min="5117" max="5117" width="17.5703125" style="380" customWidth="1"/>
    <col min="5118" max="5118" width="9.5703125" style="380" customWidth="1"/>
    <col min="5119" max="5365" width="9.140625" style="380"/>
    <col min="5366" max="5366" width="19" style="380" customWidth="1"/>
    <col min="5367" max="5367" width="12.7109375" style="380" customWidth="1"/>
    <col min="5368" max="5368" width="15.28515625" style="380" customWidth="1"/>
    <col min="5369" max="5369" width="10" style="380" customWidth="1"/>
    <col min="5370" max="5370" width="16.85546875" style="380" customWidth="1"/>
    <col min="5371" max="5371" width="10" style="380" customWidth="1"/>
    <col min="5372" max="5372" width="9.140625" style="380"/>
    <col min="5373" max="5373" width="17.5703125" style="380" customWidth="1"/>
    <col min="5374" max="5374" width="9.5703125" style="380" customWidth="1"/>
    <col min="5375" max="5621" width="9.140625" style="380"/>
    <col min="5622" max="5622" width="19" style="380" customWidth="1"/>
    <col min="5623" max="5623" width="12.7109375" style="380" customWidth="1"/>
    <col min="5624" max="5624" width="15.28515625" style="380" customWidth="1"/>
    <col min="5625" max="5625" width="10" style="380" customWidth="1"/>
    <col min="5626" max="5626" width="16.85546875" style="380" customWidth="1"/>
    <col min="5627" max="5627" width="10" style="380" customWidth="1"/>
    <col min="5628" max="5628" width="9.140625" style="380"/>
    <col min="5629" max="5629" width="17.5703125" style="380" customWidth="1"/>
    <col min="5630" max="5630" width="9.5703125" style="380" customWidth="1"/>
    <col min="5631" max="5877" width="9.140625" style="380"/>
    <col min="5878" max="5878" width="19" style="380" customWidth="1"/>
    <col min="5879" max="5879" width="12.7109375" style="380" customWidth="1"/>
    <col min="5880" max="5880" width="15.28515625" style="380" customWidth="1"/>
    <col min="5881" max="5881" width="10" style="380" customWidth="1"/>
    <col min="5882" max="5882" width="16.85546875" style="380" customWidth="1"/>
    <col min="5883" max="5883" width="10" style="380" customWidth="1"/>
    <col min="5884" max="5884" width="9.140625" style="380"/>
    <col min="5885" max="5885" width="17.5703125" style="380" customWidth="1"/>
    <col min="5886" max="5886" width="9.5703125" style="380" customWidth="1"/>
    <col min="5887" max="6133" width="9.140625" style="380"/>
    <col min="6134" max="6134" width="19" style="380" customWidth="1"/>
    <col min="6135" max="6135" width="12.7109375" style="380" customWidth="1"/>
    <col min="6136" max="6136" width="15.28515625" style="380" customWidth="1"/>
    <col min="6137" max="6137" width="10" style="380" customWidth="1"/>
    <col min="6138" max="6138" width="16.85546875" style="380" customWidth="1"/>
    <col min="6139" max="6139" width="10" style="380" customWidth="1"/>
    <col min="6140" max="6140" width="9.140625" style="380"/>
    <col min="6141" max="6141" width="17.5703125" style="380" customWidth="1"/>
    <col min="6142" max="6142" width="9.5703125" style="380" customWidth="1"/>
    <col min="6143" max="6389" width="9.140625" style="380"/>
    <col min="6390" max="6390" width="19" style="380" customWidth="1"/>
    <col min="6391" max="6391" width="12.7109375" style="380" customWidth="1"/>
    <col min="6392" max="6392" width="15.28515625" style="380" customWidth="1"/>
    <col min="6393" max="6393" width="10" style="380" customWidth="1"/>
    <col min="6394" max="6394" width="16.85546875" style="380" customWidth="1"/>
    <col min="6395" max="6395" width="10" style="380" customWidth="1"/>
    <col min="6396" max="6396" width="9.140625" style="380"/>
    <col min="6397" max="6397" width="17.5703125" style="380" customWidth="1"/>
    <col min="6398" max="6398" width="9.5703125" style="380" customWidth="1"/>
    <col min="6399" max="6645" width="9.140625" style="380"/>
    <col min="6646" max="6646" width="19" style="380" customWidth="1"/>
    <col min="6647" max="6647" width="12.7109375" style="380" customWidth="1"/>
    <col min="6648" max="6648" width="15.28515625" style="380" customWidth="1"/>
    <col min="6649" max="6649" width="10" style="380" customWidth="1"/>
    <col min="6650" max="6650" width="16.85546875" style="380" customWidth="1"/>
    <col min="6651" max="6651" width="10" style="380" customWidth="1"/>
    <col min="6652" max="6652" width="9.140625" style="380"/>
    <col min="6653" max="6653" width="17.5703125" style="380" customWidth="1"/>
    <col min="6654" max="6654" width="9.5703125" style="380" customWidth="1"/>
    <col min="6655" max="6901" width="9.140625" style="380"/>
    <col min="6902" max="6902" width="19" style="380" customWidth="1"/>
    <col min="6903" max="6903" width="12.7109375" style="380" customWidth="1"/>
    <col min="6904" max="6904" width="15.28515625" style="380" customWidth="1"/>
    <col min="6905" max="6905" width="10" style="380" customWidth="1"/>
    <col min="6906" max="6906" width="16.85546875" style="380" customWidth="1"/>
    <col min="6907" max="6907" width="10" style="380" customWidth="1"/>
    <col min="6908" max="6908" width="9.140625" style="380"/>
    <col min="6909" max="6909" width="17.5703125" style="380" customWidth="1"/>
    <col min="6910" max="6910" width="9.5703125" style="380" customWidth="1"/>
    <col min="6911" max="7157" width="9.140625" style="380"/>
    <col min="7158" max="7158" width="19" style="380" customWidth="1"/>
    <col min="7159" max="7159" width="12.7109375" style="380" customWidth="1"/>
    <col min="7160" max="7160" width="15.28515625" style="380" customWidth="1"/>
    <col min="7161" max="7161" width="10" style="380" customWidth="1"/>
    <col min="7162" max="7162" width="16.85546875" style="380" customWidth="1"/>
    <col min="7163" max="7163" width="10" style="380" customWidth="1"/>
    <col min="7164" max="7164" width="9.140625" style="380"/>
    <col min="7165" max="7165" width="17.5703125" style="380" customWidth="1"/>
    <col min="7166" max="7166" width="9.5703125" style="380" customWidth="1"/>
    <col min="7167" max="7413" width="9.140625" style="380"/>
    <col min="7414" max="7414" width="19" style="380" customWidth="1"/>
    <col min="7415" max="7415" width="12.7109375" style="380" customWidth="1"/>
    <col min="7416" max="7416" width="15.28515625" style="380" customWidth="1"/>
    <col min="7417" max="7417" width="10" style="380" customWidth="1"/>
    <col min="7418" max="7418" width="16.85546875" style="380" customWidth="1"/>
    <col min="7419" max="7419" width="10" style="380" customWidth="1"/>
    <col min="7420" max="7420" width="9.140625" style="380"/>
    <col min="7421" max="7421" width="17.5703125" style="380" customWidth="1"/>
    <col min="7422" max="7422" width="9.5703125" style="380" customWidth="1"/>
    <col min="7423" max="7669" width="9.140625" style="380"/>
    <col min="7670" max="7670" width="19" style="380" customWidth="1"/>
    <col min="7671" max="7671" width="12.7109375" style="380" customWidth="1"/>
    <col min="7672" max="7672" width="15.28515625" style="380" customWidth="1"/>
    <col min="7673" max="7673" width="10" style="380" customWidth="1"/>
    <col min="7674" max="7674" width="16.85546875" style="380" customWidth="1"/>
    <col min="7675" max="7675" width="10" style="380" customWidth="1"/>
    <col min="7676" max="7676" width="9.140625" style="380"/>
    <col min="7677" max="7677" width="17.5703125" style="380" customWidth="1"/>
    <col min="7678" max="7678" width="9.5703125" style="380" customWidth="1"/>
    <col min="7679" max="7925" width="9.140625" style="380"/>
    <col min="7926" max="7926" width="19" style="380" customWidth="1"/>
    <col min="7927" max="7927" width="12.7109375" style="380" customWidth="1"/>
    <col min="7928" max="7928" width="15.28515625" style="380" customWidth="1"/>
    <col min="7929" max="7929" width="10" style="380" customWidth="1"/>
    <col min="7930" max="7930" width="16.85546875" style="380" customWidth="1"/>
    <col min="7931" max="7931" width="10" style="380" customWidth="1"/>
    <col min="7932" max="7932" width="9.140625" style="380"/>
    <col min="7933" max="7933" width="17.5703125" style="380" customWidth="1"/>
    <col min="7934" max="7934" width="9.5703125" style="380" customWidth="1"/>
    <col min="7935" max="8181" width="9.140625" style="380"/>
    <col min="8182" max="8182" width="19" style="380" customWidth="1"/>
    <col min="8183" max="8183" width="12.7109375" style="380" customWidth="1"/>
    <col min="8184" max="8184" width="15.28515625" style="380" customWidth="1"/>
    <col min="8185" max="8185" width="10" style="380" customWidth="1"/>
    <col min="8186" max="8186" width="16.85546875" style="380" customWidth="1"/>
    <col min="8187" max="8187" width="10" style="380" customWidth="1"/>
    <col min="8188" max="8188" width="9.140625" style="380"/>
    <col min="8189" max="8189" width="17.5703125" style="380" customWidth="1"/>
    <col min="8190" max="8190" width="9.5703125" style="380" customWidth="1"/>
    <col min="8191" max="8437" width="9.140625" style="380"/>
    <col min="8438" max="8438" width="19" style="380" customWidth="1"/>
    <col min="8439" max="8439" width="12.7109375" style="380" customWidth="1"/>
    <col min="8440" max="8440" width="15.28515625" style="380" customWidth="1"/>
    <col min="8441" max="8441" width="10" style="380" customWidth="1"/>
    <col min="8442" max="8442" width="16.85546875" style="380" customWidth="1"/>
    <col min="8443" max="8443" width="10" style="380" customWidth="1"/>
    <col min="8444" max="8444" width="9.140625" style="380"/>
    <col min="8445" max="8445" width="17.5703125" style="380" customWidth="1"/>
    <col min="8446" max="8446" width="9.5703125" style="380" customWidth="1"/>
    <col min="8447" max="8693" width="9.140625" style="380"/>
    <col min="8694" max="8694" width="19" style="380" customWidth="1"/>
    <col min="8695" max="8695" width="12.7109375" style="380" customWidth="1"/>
    <col min="8696" max="8696" width="15.28515625" style="380" customWidth="1"/>
    <col min="8697" max="8697" width="10" style="380" customWidth="1"/>
    <col min="8698" max="8698" width="16.85546875" style="380" customWidth="1"/>
    <col min="8699" max="8699" width="10" style="380" customWidth="1"/>
    <col min="8700" max="8700" width="9.140625" style="380"/>
    <col min="8701" max="8701" width="17.5703125" style="380" customWidth="1"/>
    <col min="8702" max="8702" width="9.5703125" style="380" customWidth="1"/>
    <col min="8703" max="8949" width="9.140625" style="380"/>
    <col min="8950" max="8950" width="19" style="380" customWidth="1"/>
    <col min="8951" max="8951" width="12.7109375" style="380" customWidth="1"/>
    <col min="8952" max="8952" width="15.28515625" style="380" customWidth="1"/>
    <col min="8953" max="8953" width="10" style="380" customWidth="1"/>
    <col min="8954" max="8954" width="16.85546875" style="380" customWidth="1"/>
    <col min="8955" max="8955" width="10" style="380" customWidth="1"/>
    <col min="8956" max="8956" width="9.140625" style="380"/>
    <col min="8957" max="8957" width="17.5703125" style="380" customWidth="1"/>
    <col min="8958" max="8958" width="9.5703125" style="380" customWidth="1"/>
    <col min="8959" max="9205" width="9.140625" style="380"/>
    <col min="9206" max="9206" width="19" style="380" customWidth="1"/>
    <col min="9207" max="9207" width="12.7109375" style="380" customWidth="1"/>
    <col min="9208" max="9208" width="15.28515625" style="380" customWidth="1"/>
    <col min="9209" max="9209" width="10" style="380" customWidth="1"/>
    <col min="9210" max="9210" width="16.85546875" style="380" customWidth="1"/>
    <col min="9211" max="9211" width="10" style="380" customWidth="1"/>
    <col min="9212" max="9212" width="9.140625" style="380"/>
    <col min="9213" max="9213" width="17.5703125" style="380" customWidth="1"/>
    <col min="9214" max="9214" width="9.5703125" style="380" customWidth="1"/>
    <col min="9215" max="9461" width="9.140625" style="380"/>
    <col min="9462" max="9462" width="19" style="380" customWidth="1"/>
    <col min="9463" max="9463" width="12.7109375" style="380" customWidth="1"/>
    <col min="9464" max="9464" width="15.28515625" style="380" customWidth="1"/>
    <col min="9465" max="9465" width="10" style="380" customWidth="1"/>
    <col min="9466" max="9466" width="16.85546875" style="380" customWidth="1"/>
    <col min="9467" max="9467" width="10" style="380" customWidth="1"/>
    <col min="9468" max="9468" width="9.140625" style="380"/>
    <col min="9469" max="9469" width="17.5703125" style="380" customWidth="1"/>
    <col min="9470" max="9470" width="9.5703125" style="380" customWidth="1"/>
    <col min="9471" max="9717" width="9.140625" style="380"/>
    <col min="9718" max="9718" width="19" style="380" customWidth="1"/>
    <col min="9719" max="9719" width="12.7109375" style="380" customWidth="1"/>
    <col min="9720" max="9720" width="15.28515625" style="380" customWidth="1"/>
    <col min="9721" max="9721" width="10" style="380" customWidth="1"/>
    <col min="9722" max="9722" width="16.85546875" style="380" customWidth="1"/>
    <col min="9723" max="9723" width="10" style="380" customWidth="1"/>
    <col min="9724" max="9724" width="9.140625" style="380"/>
    <col min="9725" max="9725" width="17.5703125" style="380" customWidth="1"/>
    <col min="9726" max="9726" width="9.5703125" style="380" customWidth="1"/>
    <col min="9727" max="9973" width="9.140625" style="380"/>
    <col min="9974" max="9974" width="19" style="380" customWidth="1"/>
    <col min="9975" max="9975" width="12.7109375" style="380" customWidth="1"/>
    <col min="9976" max="9976" width="15.28515625" style="380" customWidth="1"/>
    <col min="9977" max="9977" width="10" style="380" customWidth="1"/>
    <col min="9978" max="9978" width="16.85546875" style="380" customWidth="1"/>
    <col min="9979" max="9979" width="10" style="380" customWidth="1"/>
    <col min="9980" max="9980" width="9.140625" style="380"/>
    <col min="9981" max="9981" width="17.5703125" style="380" customWidth="1"/>
    <col min="9982" max="9982" width="9.5703125" style="380" customWidth="1"/>
    <col min="9983" max="10229" width="9.140625" style="380"/>
    <col min="10230" max="10230" width="19" style="380" customWidth="1"/>
    <col min="10231" max="10231" width="12.7109375" style="380" customWidth="1"/>
    <col min="10232" max="10232" width="15.28515625" style="380" customWidth="1"/>
    <col min="10233" max="10233" width="10" style="380" customWidth="1"/>
    <col min="10234" max="10234" width="16.85546875" style="380" customWidth="1"/>
    <col min="10235" max="10235" width="10" style="380" customWidth="1"/>
    <col min="10236" max="10236" width="9.140625" style="380"/>
    <col min="10237" max="10237" width="17.5703125" style="380" customWidth="1"/>
    <col min="10238" max="10238" width="9.5703125" style="380" customWidth="1"/>
    <col min="10239" max="10485" width="9.140625" style="380"/>
    <col min="10486" max="10486" width="19" style="380" customWidth="1"/>
    <col min="10487" max="10487" width="12.7109375" style="380" customWidth="1"/>
    <col min="10488" max="10488" width="15.28515625" style="380" customWidth="1"/>
    <col min="10489" max="10489" width="10" style="380" customWidth="1"/>
    <col min="10490" max="10490" width="16.85546875" style="380" customWidth="1"/>
    <col min="10491" max="10491" width="10" style="380" customWidth="1"/>
    <col min="10492" max="10492" width="9.140625" style="380"/>
    <col min="10493" max="10493" width="17.5703125" style="380" customWidth="1"/>
    <col min="10494" max="10494" width="9.5703125" style="380" customWidth="1"/>
    <col min="10495" max="10741" width="9.140625" style="380"/>
    <col min="10742" max="10742" width="19" style="380" customWidth="1"/>
    <col min="10743" max="10743" width="12.7109375" style="380" customWidth="1"/>
    <col min="10744" max="10744" width="15.28515625" style="380" customWidth="1"/>
    <col min="10745" max="10745" width="10" style="380" customWidth="1"/>
    <col min="10746" max="10746" width="16.85546875" style="380" customWidth="1"/>
    <col min="10747" max="10747" width="10" style="380" customWidth="1"/>
    <col min="10748" max="10748" width="9.140625" style="380"/>
    <col min="10749" max="10749" width="17.5703125" style="380" customWidth="1"/>
    <col min="10750" max="10750" width="9.5703125" style="380" customWidth="1"/>
    <col min="10751" max="10997" width="9.140625" style="380"/>
    <col min="10998" max="10998" width="19" style="380" customWidth="1"/>
    <col min="10999" max="10999" width="12.7109375" style="380" customWidth="1"/>
    <col min="11000" max="11000" width="15.28515625" style="380" customWidth="1"/>
    <col min="11001" max="11001" width="10" style="380" customWidth="1"/>
    <col min="11002" max="11002" width="16.85546875" style="380" customWidth="1"/>
    <col min="11003" max="11003" width="10" style="380" customWidth="1"/>
    <col min="11004" max="11004" width="9.140625" style="380"/>
    <col min="11005" max="11005" width="17.5703125" style="380" customWidth="1"/>
    <col min="11006" max="11006" width="9.5703125" style="380" customWidth="1"/>
    <col min="11007" max="11253" width="9.140625" style="380"/>
    <col min="11254" max="11254" width="19" style="380" customWidth="1"/>
    <col min="11255" max="11255" width="12.7109375" style="380" customWidth="1"/>
    <col min="11256" max="11256" width="15.28515625" style="380" customWidth="1"/>
    <col min="11257" max="11257" width="10" style="380" customWidth="1"/>
    <col min="11258" max="11258" width="16.85546875" style="380" customWidth="1"/>
    <col min="11259" max="11259" width="10" style="380" customWidth="1"/>
    <col min="11260" max="11260" width="9.140625" style="380"/>
    <col min="11261" max="11261" width="17.5703125" style="380" customWidth="1"/>
    <col min="11262" max="11262" width="9.5703125" style="380" customWidth="1"/>
    <col min="11263" max="11509" width="9.140625" style="380"/>
    <col min="11510" max="11510" width="19" style="380" customWidth="1"/>
    <col min="11511" max="11511" width="12.7109375" style="380" customWidth="1"/>
    <col min="11512" max="11512" width="15.28515625" style="380" customWidth="1"/>
    <col min="11513" max="11513" width="10" style="380" customWidth="1"/>
    <col min="11514" max="11514" width="16.85546875" style="380" customWidth="1"/>
    <col min="11515" max="11515" width="10" style="380" customWidth="1"/>
    <col min="11516" max="11516" width="9.140625" style="380"/>
    <col min="11517" max="11517" width="17.5703125" style="380" customWidth="1"/>
    <col min="11518" max="11518" width="9.5703125" style="380" customWidth="1"/>
    <col min="11519" max="11765" width="9.140625" style="380"/>
    <col min="11766" max="11766" width="19" style="380" customWidth="1"/>
    <col min="11767" max="11767" width="12.7109375" style="380" customWidth="1"/>
    <col min="11768" max="11768" width="15.28515625" style="380" customWidth="1"/>
    <col min="11769" max="11769" width="10" style="380" customWidth="1"/>
    <col min="11770" max="11770" width="16.85546875" style="380" customWidth="1"/>
    <col min="11771" max="11771" width="10" style="380" customWidth="1"/>
    <col min="11772" max="11772" width="9.140625" style="380"/>
    <col min="11773" max="11773" width="17.5703125" style="380" customWidth="1"/>
    <col min="11774" max="11774" width="9.5703125" style="380" customWidth="1"/>
    <col min="11775" max="12021" width="9.140625" style="380"/>
    <col min="12022" max="12022" width="19" style="380" customWidth="1"/>
    <col min="12023" max="12023" width="12.7109375" style="380" customWidth="1"/>
    <col min="12024" max="12024" width="15.28515625" style="380" customWidth="1"/>
    <col min="12025" max="12025" width="10" style="380" customWidth="1"/>
    <col min="12026" max="12026" width="16.85546875" style="380" customWidth="1"/>
    <col min="12027" max="12027" width="10" style="380" customWidth="1"/>
    <col min="12028" max="12028" width="9.140625" style="380"/>
    <col min="12029" max="12029" width="17.5703125" style="380" customWidth="1"/>
    <col min="12030" max="12030" width="9.5703125" style="380" customWidth="1"/>
    <col min="12031" max="12277" width="9.140625" style="380"/>
    <col min="12278" max="12278" width="19" style="380" customWidth="1"/>
    <col min="12279" max="12279" width="12.7109375" style="380" customWidth="1"/>
    <col min="12280" max="12280" width="15.28515625" style="380" customWidth="1"/>
    <col min="12281" max="12281" width="10" style="380" customWidth="1"/>
    <col min="12282" max="12282" width="16.85546875" style="380" customWidth="1"/>
    <col min="12283" max="12283" width="10" style="380" customWidth="1"/>
    <col min="12284" max="12284" width="9.140625" style="380"/>
    <col min="12285" max="12285" width="17.5703125" style="380" customWidth="1"/>
    <col min="12286" max="12286" width="9.5703125" style="380" customWidth="1"/>
    <col min="12287" max="12533" width="9.140625" style="380"/>
    <col min="12534" max="12534" width="19" style="380" customWidth="1"/>
    <col min="12535" max="12535" width="12.7109375" style="380" customWidth="1"/>
    <col min="12536" max="12536" width="15.28515625" style="380" customWidth="1"/>
    <col min="12537" max="12537" width="10" style="380" customWidth="1"/>
    <col min="12538" max="12538" width="16.85546875" style="380" customWidth="1"/>
    <col min="12539" max="12539" width="10" style="380" customWidth="1"/>
    <col min="12540" max="12540" width="9.140625" style="380"/>
    <col min="12541" max="12541" width="17.5703125" style="380" customWidth="1"/>
    <col min="12542" max="12542" width="9.5703125" style="380" customWidth="1"/>
    <col min="12543" max="12789" width="9.140625" style="380"/>
    <col min="12790" max="12790" width="19" style="380" customWidth="1"/>
    <col min="12791" max="12791" width="12.7109375" style="380" customWidth="1"/>
    <col min="12792" max="12792" width="15.28515625" style="380" customWidth="1"/>
    <col min="12793" max="12793" width="10" style="380" customWidth="1"/>
    <col min="12794" max="12794" width="16.85546875" style="380" customWidth="1"/>
    <col min="12795" max="12795" width="10" style="380" customWidth="1"/>
    <col min="12796" max="12796" width="9.140625" style="380"/>
    <col min="12797" max="12797" width="17.5703125" style="380" customWidth="1"/>
    <col min="12798" max="12798" width="9.5703125" style="380" customWidth="1"/>
    <col min="12799" max="13045" width="9.140625" style="380"/>
    <col min="13046" max="13046" width="19" style="380" customWidth="1"/>
    <col min="13047" max="13047" width="12.7109375" style="380" customWidth="1"/>
    <col min="13048" max="13048" width="15.28515625" style="380" customWidth="1"/>
    <col min="13049" max="13049" width="10" style="380" customWidth="1"/>
    <col min="13050" max="13050" width="16.85546875" style="380" customWidth="1"/>
    <col min="13051" max="13051" width="10" style="380" customWidth="1"/>
    <col min="13052" max="13052" width="9.140625" style="380"/>
    <col min="13053" max="13053" width="17.5703125" style="380" customWidth="1"/>
    <col min="13054" max="13054" width="9.5703125" style="380" customWidth="1"/>
    <col min="13055" max="13301" width="9.140625" style="380"/>
    <col min="13302" max="13302" width="19" style="380" customWidth="1"/>
    <col min="13303" max="13303" width="12.7109375" style="380" customWidth="1"/>
    <col min="13304" max="13304" width="15.28515625" style="380" customWidth="1"/>
    <col min="13305" max="13305" width="10" style="380" customWidth="1"/>
    <col min="13306" max="13306" width="16.85546875" style="380" customWidth="1"/>
    <col min="13307" max="13307" width="10" style="380" customWidth="1"/>
    <col min="13308" max="13308" width="9.140625" style="380"/>
    <col min="13309" max="13309" width="17.5703125" style="380" customWidth="1"/>
    <col min="13310" max="13310" width="9.5703125" style="380" customWidth="1"/>
    <col min="13311" max="13557" width="9.140625" style="380"/>
    <col min="13558" max="13558" width="19" style="380" customWidth="1"/>
    <col min="13559" max="13559" width="12.7109375" style="380" customWidth="1"/>
    <col min="13560" max="13560" width="15.28515625" style="380" customWidth="1"/>
    <col min="13561" max="13561" width="10" style="380" customWidth="1"/>
    <col min="13562" max="13562" width="16.85546875" style="380" customWidth="1"/>
    <col min="13563" max="13563" width="10" style="380" customWidth="1"/>
    <col min="13564" max="13564" width="9.140625" style="380"/>
    <col min="13565" max="13565" width="17.5703125" style="380" customWidth="1"/>
    <col min="13566" max="13566" width="9.5703125" style="380" customWidth="1"/>
    <col min="13567" max="13813" width="9.140625" style="380"/>
    <col min="13814" max="13814" width="19" style="380" customWidth="1"/>
    <col min="13815" max="13815" width="12.7109375" style="380" customWidth="1"/>
    <col min="13816" max="13816" width="15.28515625" style="380" customWidth="1"/>
    <col min="13817" max="13817" width="10" style="380" customWidth="1"/>
    <col min="13818" max="13818" width="16.85546875" style="380" customWidth="1"/>
    <col min="13819" max="13819" width="10" style="380" customWidth="1"/>
    <col min="13820" max="13820" width="9.140625" style="380"/>
    <col min="13821" max="13821" width="17.5703125" style="380" customWidth="1"/>
    <col min="13822" max="13822" width="9.5703125" style="380" customWidth="1"/>
    <col min="13823" max="14069" width="9.140625" style="380"/>
    <col min="14070" max="14070" width="19" style="380" customWidth="1"/>
    <col min="14071" max="14071" width="12.7109375" style="380" customWidth="1"/>
    <col min="14072" max="14072" width="15.28515625" style="380" customWidth="1"/>
    <col min="14073" max="14073" width="10" style="380" customWidth="1"/>
    <col min="14074" max="14074" width="16.85546875" style="380" customWidth="1"/>
    <col min="14075" max="14075" width="10" style="380" customWidth="1"/>
    <col min="14076" max="14076" width="9.140625" style="380"/>
    <col min="14077" max="14077" width="17.5703125" style="380" customWidth="1"/>
    <col min="14078" max="14078" width="9.5703125" style="380" customWidth="1"/>
    <col min="14079" max="14325" width="9.140625" style="380"/>
    <col min="14326" max="14326" width="19" style="380" customWidth="1"/>
    <col min="14327" max="14327" width="12.7109375" style="380" customWidth="1"/>
    <col min="14328" max="14328" width="15.28515625" style="380" customWidth="1"/>
    <col min="14329" max="14329" width="10" style="380" customWidth="1"/>
    <col min="14330" max="14330" width="16.85546875" style="380" customWidth="1"/>
    <col min="14331" max="14331" width="10" style="380" customWidth="1"/>
    <col min="14332" max="14332" width="9.140625" style="380"/>
    <col min="14333" max="14333" width="17.5703125" style="380" customWidth="1"/>
    <col min="14334" max="14334" width="9.5703125" style="380" customWidth="1"/>
    <col min="14335" max="14581" width="9.140625" style="380"/>
    <col min="14582" max="14582" width="19" style="380" customWidth="1"/>
    <col min="14583" max="14583" width="12.7109375" style="380" customWidth="1"/>
    <col min="14584" max="14584" width="15.28515625" style="380" customWidth="1"/>
    <col min="14585" max="14585" width="10" style="380" customWidth="1"/>
    <col min="14586" max="14586" width="16.85546875" style="380" customWidth="1"/>
    <col min="14587" max="14587" width="10" style="380" customWidth="1"/>
    <col min="14588" max="14588" width="9.140625" style="380"/>
    <col min="14589" max="14589" width="17.5703125" style="380" customWidth="1"/>
    <col min="14590" max="14590" width="9.5703125" style="380" customWidth="1"/>
    <col min="14591" max="14837" width="9.140625" style="380"/>
    <col min="14838" max="14838" width="19" style="380" customWidth="1"/>
    <col min="14839" max="14839" width="12.7109375" style="380" customWidth="1"/>
    <col min="14840" max="14840" width="15.28515625" style="380" customWidth="1"/>
    <col min="14841" max="14841" width="10" style="380" customWidth="1"/>
    <col min="14842" max="14842" width="16.85546875" style="380" customWidth="1"/>
    <col min="14843" max="14843" width="10" style="380" customWidth="1"/>
    <col min="14844" max="14844" width="9.140625" style="380"/>
    <col min="14845" max="14845" width="17.5703125" style="380" customWidth="1"/>
    <col min="14846" max="14846" width="9.5703125" style="380" customWidth="1"/>
    <col min="14847" max="15093" width="9.140625" style="380"/>
    <col min="15094" max="15094" width="19" style="380" customWidth="1"/>
    <col min="15095" max="15095" width="12.7109375" style="380" customWidth="1"/>
    <col min="15096" max="15096" width="15.28515625" style="380" customWidth="1"/>
    <col min="15097" max="15097" width="10" style="380" customWidth="1"/>
    <col min="15098" max="15098" width="16.85546875" style="380" customWidth="1"/>
    <col min="15099" max="15099" width="10" style="380" customWidth="1"/>
    <col min="15100" max="15100" width="9.140625" style="380"/>
    <col min="15101" max="15101" width="17.5703125" style="380" customWidth="1"/>
    <col min="15102" max="15102" width="9.5703125" style="380" customWidth="1"/>
    <col min="15103" max="15349" width="9.140625" style="380"/>
    <col min="15350" max="15350" width="19" style="380" customWidth="1"/>
    <col min="15351" max="15351" width="12.7109375" style="380" customWidth="1"/>
    <col min="15352" max="15352" width="15.28515625" style="380" customWidth="1"/>
    <col min="15353" max="15353" width="10" style="380" customWidth="1"/>
    <col min="15354" max="15354" width="16.85546875" style="380" customWidth="1"/>
    <col min="15355" max="15355" width="10" style="380" customWidth="1"/>
    <col min="15356" max="15356" width="9.140625" style="380"/>
    <col min="15357" max="15357" width="17.5703125" style="380" customWidth="1"/>
    <col min="15358" max="15358" width="9.5703125" style="380" customWidth="1"/>
    <col min="15359" max="15605" width="9.140625" style="380"/>
    <col min="15606" max="15606" width="19" style="380" customWidth="1"/>
    <col min="15607" max="15607" width="12.7109375" style="380" customWidth="1"/>
    <col min="15608" max="15608" width="15.28515625" style="380" customWidth="1"/>
    <col min="15609" max="15609" width="10" style="380" customWidth="1"/>
    <col min="15610" max="15610" width="16.85546875" style="380" customWidth="1"/>
    <col min="15611" max="15611" width="10" style="380" customWidth="1"/>
    <col min="15612" max="15612" width="9.140625" style="380"/>
    <col min="15613" max="15613" width="17.5703125" style="380" customWidth="1"/>
    <col min="15614" max="15614" width="9.5703125" style="380" customWidth="1"/>
    <col min="15615" max="15861" width="9.140625" style="380"/>
    <col min="15862" max="15862" width="19" style="380" customWidth="1"/>
    <col min="15863" max="15863" width="12.7109375" style="380" customWidth="1"/>
    <col min="15864" max="15864" width="15.28515625" style="380" customWidth="1"/>
    <col min="15865" max="15865" width="10" style="380" customWidth="1"/>
    <col min="15866" max="15866" width="16.85546875" style="380" customWidth="1"/>
    <col min="15867" max="15867" width="10" style="380" customWidth="1"/>
    <col min="15868" max="15868" width="9.140625" style="380"/>
    <col min="15869" max="15869" width="17.5703125" style="380" customWidth="1"/>
    <col min="15870" max="15870" width="9.5703125" style="380" customWidth="1"/>
    <col min="15871" max="16117" width="9.140625" style="380"/>
    <col min="16118" max="16118" width="19" style="380" customWidth="1"/>
    <col min="16119" max="16119" width="12.7109375" style="380" customWidth="1"/>
    <col min="16120" max="16120" width="15.28515625" style="380" customWidth="1"/>
    <col min="16121" max="16121" width="10" style="380" customWidth="1"/>
    <col min="16122" max="16122" width="16.85546875" style="380" customWidth="1"/>
    <col min="16123" max="16123" width="10" style="380" customWidth="1"/>
    <col min="16124" max="16124" width="9.140625" style="380"/>
    <col min="16125" max="16125" width="17.5703125" style="380" customWidth="1"/>
    <col min="16126" max="16126" width="9.5703125" style="380" customWidth="1"/>
    <col min="16127" max="16384" width="9.140625" style="380"/>
  </cols>
  <sheetData>
    <row r="1" spans="2:4" ht="15.75" x14ac:dyDescent="0.2">
      <c r="B1" s="683" t="s">
        <v>1172</v>
      </c>
    </row>
    <row r="2" spans="2:4" x14ac:dyDescent="0.2">
      <c r="B2" s="379" t="s">
        <v>125</v>
      </c>
    </row>
    <row r="3" spans="2:4" ht="17.25" customHeight="1" x14ac:dyDescent="0.25">
      <c r="B3" s="381" t="s">
        <v>348</v>
      </c>
      <c r="C3" s="382" t="s">
        <v>4</v>
      </c>
      <c r="D3" s="383" t="s">
        <v>354</v>
      </c>
    </row>
    <row r="4" spans="2:4" ht="15.75" x14ac:dyDescent="0.25">
      <c r="B4" s="384" t="s">
        <v>349</v>
      </c>
      <c r="C4" s="385">
        <v>42315</v>
      </c>
      <c r="D4" s="386">
        <v>0.48415331807780321</v>
      </c>
    </row>
    <row r="5" spans="2:4" ht="15.75" x14ac:dyDescent="0.25">
      <c r="B5" s="384" t="s">
        <v>350</v>
      </c>
      <c r="C5" s="385">
        <v>18268</v>
      </c>
      <c r="D5" s="386">
        <v>0.20901601830663616</v>
      </c>
    </row>
    <row r="6" spans="2:4" ht="15.75" x14ac:dyDescent="0.25">
      <c r="B6" s="384" t="s">
        <v>351</v>
      </c>
      <c r="C6" s="385">
        <v>16691</v>
      </c>
      <c r="D6" s="386">
        <v>0.19097254004576658</v>
      </c>
    </row>
    <row r="7" spans="2:4" ht="15.75" x14ac:dyDescent="0.25">
      <c r="B7" s="384" t="s">
        <v>352</v>
      </c>
      <c r="C7" s="385">
        <v>8568</v>
      </c>
      <c r="D7" s="386">
        <v>9.8032036613272311E-2</v>
      </c>
    </row>
    <row r="8" spans="2:4" ht="15.75" x14ac:dyDescent="0.25">
      <c r="B8" s="384" t="s">
        <v>353</v>
      </c>
      <c r="C8" s="385">
        <v>1558</v>
      </c>
      <c r="D8" s="386">
        <v>1.7826086956521738E-2</v>
      </c>
    </row>
    <row r="9" spans="2:4" ht="15.75" x14ac:dyDescent="0.25">
      <c r="B9" s="387" t="s">
        <v>149</v>
      </c>
      <c r="C9" s="388">
        <v>87400</v>
      </c>
      <c r="D9" s="389"/>
    </row>
    <row r="11" spans="2:4" ht="15.75" x14ac:dyDescent="0.2">
      <c r="B11" s="390" t="s">
        <v>355</v>
      </c>
    </row>
    <row r="12" spans="2:4" ht="15.75" x14ac:dyDescent="0.2">
      <c r="B12" s="267"/>
    </row>
  </sheetData>
  <pageMargins left="1" right="1" top="1" bottom="1.45" header="1" footer="1"/>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workbookViewId="0"/>
  </sheetViews>
  <sheetFormatPr defaultRowHeight="12.75" x14ac:dyDescent="0.2"/>
  <cols>
    <col min="1" max="1" width="7.140625" style="380" customWidth="1"/>
    <col min="2" max="2" width="36.85546875" style="380" customWidth="1"/>
    <col min="3" max="3" width="12.7109375" style="380" customWidth="1"/>
    <col min="4" max="4" width="16" style="380" customWidth="1"/>
    <col min="5" max="244" width="9.140625" style="380"/>
    <col min="245" max="245" width="7.140625" style="380" customWidth="1"/>
    <col min="246" max="246" width="36.85546875" style="380" customWidth="1"/>
    <col min="247" max="247" width="12.7109375" style="380" customWidth="1"/>
    <col min="248" max="248" width="16" style="380" customWidth="1"/>
    <col min="249" max="249" width="6.85546875" style="380" customWidth="1"/>
    <col min="250" max="250" width="36.42578125" style="380" customWidth="1"/>
    <col min="251" max="251" width="20.85546875" style="380" customWidth="1"/>
    <col min="252" max="252" width="9.140625" style="380"/>
    <col min="253" max="253" width="36.42578125" style="380" customWidth="1"/>
    <col min="254" max="254" width="20.85546875" style="380" customWidth="1"/>
    <col min="255" max="500" width="9.140625" style="380"/>
    <col min="501" max="501" width="7.140625" style="380" customWidth="1"/>
    <col min="502" max="502" width="36.85546875" style="380" customWidth="1"/>
    <col min="503" max="503" width="12.7109375" style="380" customWidth="1"/>
    <col min="504" max="504" width="16" style="380" customWidth="1"/>
    <col min="505" max="505" width="6.85546875" style="380" customWidth="1"/>
    <col min="506" max="506" width="36.42578125" style="380" customWidth="1"/>
    <col min="507" max="507" width="20.85546875" style="380" customWidth="1"/>
    <col min="508" max="508" width="9.140625" style="380"/>
    <col min="509" max="509" width="36.42578125" style="380" customWidth="1"/>
    <col min="510" max="510" width="20.85546875" style="380" customWidth="1"/>
    <col min="511" max="756" width="9.140625" style="380"/>
    <col min="757" max="757" width="7.140625" style="380" customWidth="1"/>
    <col min="758" max="758" width="36.85546875" style="380" customWidth="1"/>
    <col min="759" max="759" width="12.7109375" style="380" customWidth="1"/>
    <col min="760" max="760" width="16" style="380" customWidth="1"/>
    <col min="761" max="761" width="6.85546875" style="380" customWidth="1"/>
    <col min="762" max="762" width="36.42578125" style="380" customWidth="1"/>
    <col min="763" max="763" width="20.85546875" style="380" customWidth="1"/>
    <col min="764" max="764" width="9.140625" style="380"/>
    <col min="765" max="765" width="36.42578125" style="380" customWidth="1"/>
    <col min="766" max="766" width="20.85546875" style="380" customWidth="1"/>
    <col min="767" max="1012" width="9.140625" style="380"/>
    <col min="1013" max="1013" width="7.140625" style="380" customWidth="1"/>
    <col min="1014" max="1014" width="36.85546875" style="380" customWidth="1"/>
    <col min="1015" max="1015" width="12.7109375" style="380" customWidth="1"/>
    <col min="1016" max="1016" width="16" style="380" customWidth="1"/>
    <col min="1017" max="1017" width="6.85546875" style="380" customWidth="1"/>
    <col min="1018" max="1018" width="36.42578125" style="380" customWidth="1"/>
    <col min="1019" max="1019" width="20.85546875" style="380" customWidth="1"/>
    <col min="1020" max="1020" width="9.140625" style="380"/>
    <col min="1021" max="1021" width="36.42578125" style="380" customWidth="1"/>
    <col min="1022" max="1022" width="20.85546875" style="380" customWidth="1"/>
    <col min="1023" max="1268" width="9.140625" style="380"/>
    <col min="1269" max="1269" width="7.140625" style="380" customWidth="1"/>
    <col min="1270" max="1270" width="36.85546875" style="380" customWidth="1"/>
    <col min="1271" max="1271" width="12.7109375" style="380" customWidth="1"/>
    <col min="1272" max="1272" width="16" style="380" customWidth="1"/>
    <col min="1273" max="1273" width="6.85546875" style="380" customWidth="1"/>
    <col min="1274" max="1274" width="36.42578125" style="380" customWidth="1"/>
    <col min="1275" max="1275" width="20.85546875" style="380" customWidth="1"/>
    <col min="1276" max="1276" width="9.140625" style="380"/>
    <col min="1277" max="1277" width="36.42578125" style="380" customWidth="1"/>
    <col min="1278" max="1278" width="20.85546875" style="380" customWidth="1"/>
    <col min="1279" max="1524" width="9.140625" style="380"/>
    <col min="1525" max="1525" width="7.140625" style="380" customWidth="1"/>
    <col min="1526" max="1526" width="36.85546875" style="380" customWidth="1"/>
    <col min="1527" max="1527" width="12.7109375" style="380" customWidth="1"/>
    <col min="1528" max="1528" width="16" style="380" customWidth="1"/>
    <col min="1529" max="1529" width="6.85546875" style="380" customWidth="1"/>
    <col min="1530" max="1530" width="36.42578125" style="380" customWidth="1"/>
    <col min="1531" max="1531" width="20.85546875" style="380" customWidth="1"/>
    <col min="1532" max="1532" width="9.140625" style="380"/>
    <col min="1533" max="1533" width="36.42578125" style="380" customWidth="1"/>
    <col min="1534" max="1534" width="20.85546875" style="380" customWidth="1"/>
    <col min="1535" max="1780" width="9.140625" style="380"/>
    <col min="1781" max="1781" width="7.140625" style="380" customWidth="1"/>
    <col min="1782" max="1782" width="36.85546875" style="380" customWidth="1"/>
    <col min="1783" max="1783" width="12.7109375" style="380" customWidth="1"/>
    <col min="1784" max="1784" width="16" style="380" customWidth="1"/>
    <col min="1785" max="1785" width="6.85546875" style="380" customWidth="1"/>
    <col min="1786" max="1786" width="36.42578125" style="380" customWidth="1"/>
    <col min="1787" max="1787" width="20.85546875" style="380" customWidth="1"/>
    <col min="1788" max="1788" width="9.140625" style="380"/>
    <col min="1789" max="1789" width="36.42578125" style="380" customWidth="1"/>
    <col min="1790" max="1790" width="20.85546875" style="380" customWidth="1"/>
    <col min="1791" max="2036" width="9.140625" style="380"/>
    <col min="2037" max="2037" width="7.140625" style="380" customWidth="1"/>
    <col min="2038" max="2038" width="36.85546875" style="380" customWidth="1"/>
    <col min="2039" max="2039" width="12.7109375" style="380" customWidth="1"/>
    <col min="2040" max="2040" width="16" style="380" customWidth="1"/>
    <col min="2041" max="2041" width="6.85546875" style="380" customWidth="1"/>
    <col min="2042" max="2042" width="36.42578125" style="380" customWidth="1"/>
    <col min="2043" max="2043" width="20.85546875" style="380" customWidth="1"/>
    <col min="2044" max="2044" width="9.140625" style="380"/>
    <col min="2045" max="2045" width="36.42578125" style="380" customWidth="1"/>
    <col min="2046" max="2046" width="20.85546875" style="380" customWidth="1"/>
    <col min="2047" max="2292" width="9.140625" style="380"/>
    <col min="2293" max="2293" width="7.140625" style="380" customWidth="1"/>
    <col min="2294" max="2294" width="36.85546875" style="380" customWidth="1"/>
    <col min="2295" max="2295" width="12.7109375" style="380" customWidth="1"/>
    <col min="2296" max="2296" width="16" style="380" customWidth="1"/>
    <col min="2297" max="2297" width="6.85546875" style="380" customWidth="1"/>
    <col min="2298" max="2298" width="36.42578125" style="380" customWidth="1"/>
    <col min="2299" max="2299" width="20.85546875" style="380" customWidth="1"/>
    <col min="2300" max="2300" width="9.140625" style="380"/>
    <col min="2301" max="2301" width="36.42578125" style="380" customWidth="1"/>
    <col min="2302" max="2302" width="20.85546875" style="380" customWidth="1"/>
    <col min="2303" max="2548" width="9.140625" style="380"/>
    <col min="2549" max="2549" width="7.140625" style="380" customWidth="1"/>
    <col min="2550" max="2550" width="36.85546875" style="380" customWidth="1"/>
    <col min="2551" max="2551" width="12.7109375" style="380" customWidth="1"/>
    <col min="2552" max="2552" width="16" style="380" customWidth="1"/>
    <col min="2553" max="2553" width="6.85546875" style="380" customWidth="1"/>
    <col min="2554" max="2554" width="36.42578125" style="380" customWidth="1"/>
    <col min="2555" max="2555" width="20.85546875" style="380" customWidth="1"/>
    <col min="2556" max="2556" width="9.140625" style="380"/>
    <col min="2557" max="2557" width="36.42578125" style="380" customWidth="1"/>
    <col min="2558" max="2558" width="20.85546875" style="380" customWidth="1"/>
    <col min="2559" max="2804" width="9.140625" style="380"/>
    <col min="2805" max="2805" width="7.140625" style="380" customWidth="1"/>
    <col min="2806" max="2806" width="36.85546875" style="380" customWidth="1"/>
    <col min="2807" max="2807" width="12.7109375" style="380" customWidth="1"/>
    <col min="2808" max="2808" width="16" style="380" customWidth="1"/>
    <col min="2809" max="2809" width="6.85546875" style="380" customWidth="1"/>
    <col min="2810" max="2810" width="36.42578125" style="380" customWidth="1"/>
    <col min="2811" max="2811" width="20.85546875" style="380" customWidth="1"/>
    <col min="2812" max="2812" width="9.140625" style="380"/>
    <col min="2813" max="2813" width="36.42578125" style="380" customWidth="1"/>
    <col min="2814" max="2814" width="20.85546875" style="380" customWidth="1"/>
    <col min="2815" max="3060" width="9.140625" style="380"/>
    <col min="3061" max="3061" width="7.140625" style="380" customWidth="1"/>
    <col min="3062" max="3062" width="36.85546875" style="380" customWidth="1"/>
    <col min="3063" max="3063" width="12.7109375" style="380" customWidth="1"/>
    <col min="3064" max="3064" width="16" style="380" customWidth="1"/>
    <col min="3065" max="3065" width="6.85546875" style="380" customWidth="1"/>
    <col min="3066" max="3066" width="36.42578125" style="380" customWidth="1"/>
    <col min="3067" max="3067" width="20.85546875" style="380" customWidth="1"/>
    <col min="3068" max="3068" width="9.140625" style="380"/>
    <col min="3069" max="3069" width="36.42578125" style="380" customWidth="1"/>
    <col min="3070" max="3070" width="20.85546875" style="380" customWidth="1"/>
    <col min="3071" max="3316" width="9.140625" style="380"/>
    <col min="3317" max="3317" width="7.140625" style="380" customWidth="1"/>
    <col min="3318" max="3318" width="36.85546875" style="380" customWidth="1"/>
    <col min="3319" max="3319" width="12.7109375" style="380" customWidth="1"/>
    <col min="3320" max="3320" width="16" style="380" customWidth="1"/>
    <col min="3321" max="3321" width="6.85546875" style="380" customWidth="1"/>
    <col min="3322" max="3322" width="36.42578125" style="380" customWidth="1"/>
    <col min="3323" max="3323" width="20.85546875" style="380" customWidth="1"/>
    <col min="3324" max="3324" width="9.140625" style="380"/>
    <col min="3325" max="3325" width="36.42578125" style="380" customWidth="1"/>
    <col min="3326" max="3326" width="20.85546875" style="380" customWidth="1"/>
    <col min="3327" max="3572" width="9.140625" style="380"/>
    <col min="3573" max="3573" width="7.140625" style="380" customWidth="1"/>
    <col min="3574" max="3574" width="36.85546875" style="380" customWidth="1"/>
    <col min="3575" max="3575" width="12.7109375" style="380" customWidth="1"/>
    <col min="3576" max="3576" width="16" style="380" customWidth="1"/>
    <col min="3577" max="3577" width="6.85546875" style="380" customWidth="1"/>
    <col min="3578" max="3578" width="36.42578125" style="380" customWidth="1"/>
    <col min="3579" max="3579" width="20.85546875" style="380" customWidth="1"/>
    <col min="3580" max="3580" width="9.140625" style="380"/>
    <col min="3581" max="3581" width="36.42578125" style="380" customWidth="1"/>
    <col min="3582" max="3582" width="20.85546875" style="380" customWidth="1"/>
    <col min="3583" max="3828" width="9.140625" style="380"/>
    <col min="3829" max="3829" width="7.140625" style="380" customWidth="1"/>
    <col min="3830" max="3830" width="36.85546875" style="380" customWidth="1"/>
    <col min="3831" max="3831" width="12.7109375" style="380" customWidth="1"/>
    <col min="3832" max="3832" width="16" style="380" customWidth="1"/>
    <col min="3833" max="3833" width="6.85546875" style="380" customWidth="1"/>
    <col min="3834" max="3834" width="36.42578125" style="380" customWidth="1"/>
    <col min="3835" max="3835" width="20.85546875" style="380" customWidth="1"/>
    <col min="3836" max="3836" width="9.140625" style="380"/>
    <col min="3837" max="3837" width="36.42578125" style="380" customWidth="1"/>
    <col min="3838" max="3838" width="20.85546875" style="380" customWidth="1"/>
    <col min="3839" max="4084" width="9.140625" style="380"/>
    <col min="4085" max="4085" width="7.140625" style="380" customWidth="1"/>
    <col min="4086" max="4086" width="36.85546875" style="380" customWidth="1"/>
    <col min="4087" max="4087" width="12.7109375" style="380" customWidth="1"/>
    <col min="4088" max="4088" width="16" style="380" customWidth="1"/>
    <col min="4089" max="4089" width="6.85546875" style="380" customWidth="1"/>
    <col min="4090" max="4090" width="36.42578125" style="380" customWidth="1"/>
    <col min="4091" max="4091" width="20.85546875" style="380" customWidth="1"/>
    <col min="4092" max="4092" width="9.140625" style="380"/>
    <col min="4093" max="4093" width="36.42578125" style="380" customWidth="1"/>
    <col min="4094" max="4094" width="20.85546875" style="380" customWidth="1"/>
    <col min="4095" max="4340" width="9.140625" style="380"/>
    <col min="4341" max="4341" width="7.140625" style="380" customWidth="1"/>
    <col min="4342" max="4342" width="36.85546875" style="380" customWidth="1"/>
    <col min="4343" max="4343" width="12.7109375" style="380" customWidth="1"/>
    <col min="4344" max="4344" width="16" style="380" customWidth="1"/>
    <col min="4345" max="4345" width="6.85546875" style="380" customWidth="1"/>
    <col min="4346" max="4346" width="36.42578125" style="380" customWidth="1"/>
    <col min="4347" max="4347" width="20.85546875" style="380" customWidth="1"/>
    <col min="4348" max="4348" width="9.140625" style="380"/>
    <col min="4349" max="4349" width="36.42578125" style="380" customWidth="1"/>
    <col min="4350" max="4350" width="20.85546875" style="380" customWidth="1"/>
    <col min="4351" max="4596" width="9.140625" style="380"/>
    <col min="4597" max="4597" width="7.140625" style="380" customWidth="1"/>
    <col min="4598" max="4598" width="36.85546875" style="380" customWidth="1"/>
    <col min="4599" max="4599" width="12.7109375" style="380" customWidth="1"/>
    <col min="4600" max="4600" width="16" style="380" customWidth="1"/>
    <col min="4601" max="4601" width="6.85546875" style="380" customWidth="1"/>
    <col min="4602" max="4602" width="36.42578125" style="380" customWidth="1"/>
    <col min="4603" max="4603" width="20.85546875" style="380" customWidth="1"/>
    <col min="4604" max="4604" width="9.140625" style="380"/>
    <col min="4605" max="4605" width="36.42578125" style="380" customWidth="1"/>
    <col min="4606" max="4606" width="20.85546875" style="380" customWidth="1"/>
    <col min="4607" max="4852" width="9.140625" style="380"/>
    <col min="4853" max="4853" width="7.140625" style="380" customWidth="1"/>
    <col min="4854" max="4854" width="36.85546875" style="380" customWidth="1"/>
    <col min="4855" max="4855" width="12.7109375" style="380" customWidth="1"/>
    <col min="4856" max="4856" width="16" style="380" customWidth="1"/>
    <col min="4857" max="4857" width="6.85546875" style="380" customWidth="1"/>
    <col min="4858" max="4858" width="36.42578125" style="380" customWidth="1"/>
    <col min="4859" max="4859" width="20.85546875" style="380" customWidth="1"/>
    <col min="4860" max="4860" width="9.140625" style="380"/>
    <col min="4861" max="4861" width="36.42578125" style="380" customWidth="1"/>
    <col min="4862" max="4862" width="20.85546875" style="380" customWidth="1"/>
    <col min="4863" max="5108" width="9.140625" style="380"/>
    <col min="5109" max="5109" width="7.140625" style="380" customWidth="1"/>
    <col min="5110" max="5110" width="36.85546875" style="380" customWidth="1"/>
    <col min="5111" max="5111" width="12.7109375" style="380" customWidth="1"/>
    <col min="5112" max="5112" width="16" style="380" customWidth="1"/>
    <col min="5113" max="5113" width="6.85546875" style="380" customWidth="1"/>
    <col min="5114" max="5114" width="36.42578125" style="380" customWidth="1"/>
    <col min="5115" max="5115" width="20.85546875" style="380" customWidth="1"/>
    <col min="5116" max="5116" width="9.140625" style="380"/>
    <col min="5117" max="5117" width="36.42578125" style="380" customWidth="1"/>
    <col min="5118" max="5118" width="20.85546875" style="380" customWidth="1"/>
    <col min="5119" max="5364" width="9.140625" style="380"/>
    <col min="5365" max="5365" width="7.140625" style="380" customWidth="1"/>
    <col min="5366" max="5366" width="36.85546875" style="380" customWidth="1"/>
    <col min="5367" max="5367" width="12.7109375" style="380" customWidth="1"/>
    <col min="5368" max="5368" width="16" style="380" customWidth="1"/>
    <col min="5369" max="5369" width="6.85546875" style="380" customWidth="1"/>
    <col min="5370" max="5370" width="36.42578125" style="380" customWidth="1"/>
    <col min="5371" max="5371" width="20.85546875" style="380" customWidth="1"/>
    <col min="5372" max="5372" width="9.140625" style="380"/>
    <col min="5373" max="5373" width="36.42578125" style="380" customWidth="1"/>
    <col min="5374" max="5374" width="20.85546875" style="380" customWidth="1"/>
    <col min="5375" max="5620" width="9.140625" style="380"/>
    <col min="5621" max="5621" width="7.140625" style="380" customWidth="1"/>
    <col min="5622" max="5622" width="36.85546875" style="380" customWidth="1"/>
    <col min="5623" max="5623" width="12.7109375" style="380" customWidth="1"/>
    <col min="5624" max="5624" width="16" style="380" customWidth="1"/>
    <col min="5625" max="5625" width="6.85546875" style="380" customWidth="1"/>
    <col min="5626" max="5626" width="36.42578125" style="380" customWidth="1"/>
    <col min="5627" max="5627" width="20.85546875" style="380" customWidth="1"/>
    <col min="5628" max="5628" width="9.140625" style="380"/>
    <col min="5629" max="5629" width="36.42578125" style="380" customWidth="1"/>
    <col min="5630" max="5630" width="20.85546875" style="380" customWidth="1"/>
    <col min="5631" max="5876" width="9.140625" style="380"/>
    <col min="5877" max="5877" width="7.140625" style="380" customWidth="1"/>
    <col min="5878" max="5878" width="36.85546875" style="380" customWidth="1"/>
    <col min="5879" max="5879" width="12.7109375" style="380" customWidth="1"/>
    <col min="5880" max="5880" width="16" style="380" customWidth="1"/>
    <col min="5881" max="5881" width="6.85546875" style="380" customWidth="1"/>
    <col min="5882" max="5882" width="36.42578125" style="380" customWidth="1"/>
    <col min="5883" max="5883" width="20.85546875" style="380" customWidth="1"/>
    <col min="5884" max="5884" width="9.140625" style="380"/>
    <col min="5885" max="5885" width="36.42578125" style="380" customWidth="1"/>
    <col min="5886" max="5886" width="20.85546875" style="380" customWidth="1"/>
    <col min="5887" max="6132" width="9.140625" style="380"/>
    <col min="6133" max="6133" width="7.140625" style="380" customWidth="1"/>
    <col min="6134" max="6134" width="36.85546875" style="380" customWidth="1"/>
    <col min="6135" max="6135" width="12.7109375" style="380" customWidth="1"/>
    <col min="6136" max="6136" width="16" style="380" customWidth="1"/>
    <col min="6137" max="6137" width="6.85546875" style="380" customWidth="1"/>
    <col min="6138" max="6138" width="36.42578125" style="380" customWidth="1"/>
    <col min="6139" max="6139" width="20.85546875" style="380" customWidth="1"/>
    <col min="6140" max="6140" width="9.140625" style="380"/>
    <col min="6141" max="6141" width="36.42578125" style="380" customWidth="1"/>
    <col min="6142" max="6142" width="20.85546875" style="380" customWidth="1"/>
    <col min="6143" max="6388" width="9.140625" style="380"/>
    <col min="6389" max="6389" width="7.140625" style="380" customWidth="1"/>
    <col min="6390" max="6390" width="36.85546875" style="380" customWidth="1"/>
    <col min="6391" max="6391" width="12.7109375" style="380" customWidth="1"/>
    <col min="6392" max="6392" width="16" style="380" customWidth="1"/>
    <col min="6393" max="6393" width="6.85546875" style="380" customWidth="1"/>
    <col min="6394" max="6394" width="36.42578125" style="380" customWidth="1"/>
    <col min="6395" max="6395" width="20.85546875" style="380" customWidth="1"/>
    <col min="6396" max="6396" width="9.140625" style="380"/>
    <col min="6397" max="6397" width="36.42578125" style="380" customWidth="1"/>
    <col min="6398" max="6398" width="20.85546875" style="380" customWidth="1"/>
    <col min="6399" max="6644" width="9.140625" style="380"/>
    <col min="6645" max="6645" width="7.140625" style="380" customWidth="1"/>
    <col min="6646" max="6646" width="36.85546875" style="380" customWidth="1"/>
    <col min="6647" max="6647" width="12.7109375" style="380" customWidth="1"/>
    <col min="6648" max="6648" width="16" style="380" customWidth="1"/>
    <col min="6649" max="6649" width="6.85546875" style="380" customWidth="1"/>
    <col min="6650" max="6650" width="36.42578125" style="380" customWidth="1"/>
    <col min="6651" max="6651" width="20.85546875" style="380" customWidth="1"/>
    <col min="6652" max="6652" width="9.140625" style="380"/>
    <col min="6653" max="6653" width="36.42578125" style="380" customWidth="1"/>
    <col min="6654" max="6654" width="20.85546875" style="380" customWidth="1"/>
    <col min="6655" max="6900" width="9.140625" style="380"/>
    <col min="6901" max="6901" width="7.140625" style="380" customWidth="1"/>
    <col min="6902" max="6902" width="36.85546875" style="380" customWidth="1"/>
    <col min="6903" max="6903" width="12.7109375" style="380" customWidth="1"/>
    <col min="6904" max="6904" width="16" style="380" customWidth="1"/>
    <col min="6905" max="6905" width="6.85546875" style="380" customWidth="1"/>
    <col min="6906" max="6906" width="36.42578125" style="380" customWidth="1"/>
    <col min="6907" max="6907" width="20.85546875" style="380" customWidth="1"/>
    <col min="6908" max="6908" width="9.140625" style="380"/>
    <col min="6909" max="6909" width="36.42578125" style="380" customWidth="1"/>
    <col min="6910" max="6910" width="20.85546875" style="380" customWidth="1"/>
    <col min="6911" max="7156" width="9.140625" style="380"/>
    <col min="7157" max="7157" width="7.140625" style="380" customWidth="1"/>
    <col min="7158" max="7158" width="36.85546875" style="380" customWidth="1"/>
    <col min="7159" max="7159" width="12.7109375" style="380" customWidth="1"/>
    <col min="7160" max="7160" width="16" style="380" customWidth="1"/>
    <col min="7161" max="7161" width="6.85546875" style="380" customWidth="1"/>
    <col min="7162" max="7162" width="36.42578125" style="380" customWidth="1"/>
    <col min="7163" max="7163" width="20.85546875" style="380" customWidth="1"/>
    <col min="7164" max="7164" width="9.140625" style="380"/>
    <col min="7165" max="7165" width="36.42578125" style="380" customWidth="1"/>
    <col min="7166" max="7166" width="20.85546875" style="380" customWidth="1"/>
    <col min="7167" max="7412" width="9.140625" style="380"/>
    <col min="7413" max="7413" width="7.140625" style="380" customWidth="1"/>
    <col min="7414" max="7414" width="36.85546875" style="380" customWidth="1"/>
    <col min="7415" max="7415" width="12.7109375" style="380" customWidth="1"/>
    <col min="7416" max="7416" width="16" style="380" customWidth="1"/>
    <col min="7417" max="7417" width="6.85546875" style="380" customWidth="1"/>
    <col min="7418" max="7418" width="36.42578125" style="380" customWidth="1"/>
    <col min="7419" max="7419" width="20.85546875" style="380" customWidth="1"/>
    <col min="7420" max="7420" width="9.140625" style="380"/>
    <col min="7421" max="7421" width="36.42578125" style="380" customWidth="1"/>
    <col min="7422" max="7422" width="20.85546875" style="380" customWidth="1"/>
    <col min="7423" max="7668" width="9.140625" style="380"/>
    <col min="7669" max="7669" width="7.140625" style="380" customWidth="1"/>
    <col min="7670" max="7670" width="36.85546875" style="380" customWidth="1"/>
    <col min="7671" max="7671" width="12.7109375" style="380" customWidth="1"/>
    <col min="7672" max="7672" width="16" style="380" customWidth="1"/>
    <col min="7673" max="7673" width="6.85546875" style="380" customWidth="1"/>
    <col min="7674" max="7674" width="36.42578125" style="380" customWidth="1"/>
    <col min="7675" max="7675" width="20.85546875" style="380" customWidth="1"/>
    <col min="7676" max="7676" width="9.140625" style="380"/>
    <col min="7677" max="7677" width="36.42578125" style="380" customWidth="1"/>
    <col min="7678" max="7678" width="20.85546875" style="380" customWidth="1"/>
    <col min="7679" max="7924" width="9.140625" style="380"/>
    <col min="7925" max="7925" width="7.140625" style="380" customWidth="1"/>
    <col min="7926" max="7926" width="36.85546875" style="380" customWidth="1"/>
    <col min="7927" max="7927" width="12.7109375" style="380" customWidth="1"/>
    <col min="7928" max="7928" width="16" style="380" customWidth="1"/>
    <col min="7929" max="7929" width="6.85546875" style="380" customWidth="1"/>
    <col min="7930" max="7930" width="36.42578125" style="380" customWidth="1"/>
    <col min="7931" max="7931" width="20.85546875" style="380" customWidth="1"/>
    <col min="7932" max="7932" width="9.140625" style="380"/>
    <col min="7933" max="7933" width="36.42578125" style="380" customWidth="1"/>
    <col min="7934" max="7934" width="20.85546875" style="380" customWidth="1"/>
    <col min="7935" max="8180" width="9.140625" style="380"/>
    <col min="8181" max="8181" width="7.140625" style="380" customWidth="1"/>
    <col min="8182" max="8182" width="36.85546875" style="380" customWidth="1"/>
    <col min="8183" max="8183" width="12.7109375" style="380" customWidth="1"/>
    <col min="8184" max="8184" width="16" style="380" customWidth="1"/>
    <col min="8185" max="8185" width="6.85546875" style="380" customWidth="1"/>
    <col min="8186" max="8186" width="36.42578125" style="380" customWidth="1"/>
    <col min="8187" max="8187" width="20.85546875" style="380" customWidth="1"/>
    <col min="8188" max="8188" width="9.140625" style="380"/>
    <col min="8189" max="8189" width="36.42578125" style="380" customWidth="1"/>
    <col min="8190" max="8190" width="20.85546875" style="380" customWidth="1"/>
    <col min="8191" max="8436" width="9.140625" style="380"/>
    <col min="8437" max="8437" width="7.140625" style="380" customWidth="1"/>
    <col min="8438" max="8438" width="36.85546875" style="380" customWidth="1"/>
    <col min="8439" max="8439" width="12.7109375" style="380" customWidth="1"/>
    <col min="8440" max="8440" width="16" style="380" customWidth="1"/>
    <col min="8441" max="8441" width="6.85546875" style="380" customWidth="1"/>
    <col min="8442" max="8442" width="36.42578125" style="380" customWidth="1"/>
    <col min="8443" max="8443" width="20.85546875" style="380" customWidth="1"/>
    <col min="8444" max="8444" width="9.140625" style="380"/>
    <col min="8445" max="8445" width="36.42578125" style="380" customWidth="1"/>
    <col min="8446" max="8446" width="20.85546875" style="380" customWidth="1"/>
    <col min="8447" max="8692" width="9.140625" style="380"/>
    <col min="8693" max="8693" width="7.140625" style="380" customWidth="1"/>
    <col min="8694" max="8694" width="36.85546875" style="380" customWidth="1"/>
    <col min="8695" max="8695" width="12.7109375" style="380" customWidth="1"/>
    <col min="8696" max="8696" width="16" style="380" customWidth="1"/>
    <col min="8697" max="8697" width="6.85546875" style="380" customWidth="1"/>
    <col min="8698" max="8698" width="36.42578125" style="380" customWidth="1"/>
    <col min="8699" max="8699" width="20.85546875" style="380" customWidth="1"/>
    <col min="8700" max="8700" width="9.140625" style="380"/>
    <col min="8701" max="8701" width="36.42578125" style="380" customWidth="1"/>
    <col min="8702" max="8702" width="20.85546875" style="380" customWidth="1"/>
    <col min="8703" max="8948" width="9.140625" style="380"/>
    <col min="8949" max="8949" width="7.140625" style="380" customWidth="1"/>
    <col min="8950" max="8950" width="36.85546875" style="380" customWidth="1"/>
    <col min="8951" max="8951" width="12.7109375" style="380" customWidth="1"/>
    <col min="8952" max="8952" width="16" style="380" customWidth="1"/>
    <col min="8953" max="8953" width="6.85546875" style="380" customWidth="1"/>
    <col min="8954" max="8954" width="36.42578125" style="380" customWidth="1"/>
    <col min="8955" max="8955" width="20.85546875" style="380" customWidth="1"/>
    <col min="8956" max="8956" width="9.140625" style="380"/>
    <col min="8957" max="8957" width="36.42578125" style="380" customWidth="1"/>
    <col min="8958" max="8958" width="20.85546875" style="380" customWidth="1"/>
    <col min="8959" max="9204" width="9.140625" style="380"/>
    <col min="9205" max="9205" width="7.140625" style="380" customWidth="1"/>
    <col min="9206" max="9206" width="36.85546875" style="380" customWidth="1"/>
    <col min="9207" max="9207" width="12.7109375" style="380" customWidth="1"/>
    <col min="9208" max="9208" width="16" style="380" customWidth="1"/>
    <col min="9209" max="9209" width="6.85546875" style="380" customWidth="1"/>
    <col min="9210" max="9210" width="36.42578125" style="380" customWidth="1"/>
    <col min="9211" max="9211" width="20.85546875" style="380" customWidth="1"/>
    <col min="9212" max="9212" width="9.140625" style="380"/>
    <col min="9213" max="9213" width="36.42578125" style="380" customWidth="1"/>
    <col min="9214" max="9214" width="20.85546875" style="380" customWidth="1"/>
    <col min="9215" max="9460" width="9.140625" style="380"/>
    <col min="9461" max="9461" width="7.140625" style="380" customWidth="1"/>
    <col min="9462" max="9462" width="36.85546875" style="380" customWidth="1"/>
    <col min="9463" max="9463" width="12.7109375" style="380" customWidth="1"/>
    <col min="9464" max="9464" width="16" style="380" customWidth="1"/>
    <col min="9465" max="9465" width="6.85546875" style="380" customWidth="1"/>
    <col min="9466" max="9466" width="36.42578125" style="380" customWidth="1"/>
    <col min="9467" max="9467" width="20.85546875" style="380" customWidth="1"/>
    <col min="9468" max="9468" width="9.140625" style="380"/>
    <col min="9469" max="9469" width="36.42578125" style="380" customWidth="1"/>
    <col min="9470" max="9470" width="20.85546875" style="380" customWidth="1"/>
    <col min="9471" max="9716" width="9.140625" style="380"/>
    <col min="9717" max="9717" width="7.140625" style="380" customWidth="1"/>
    <col min="9718" max="9718" width="36.85546875" style="380" customWidth="1"/>
    <col min="9719" max="9719" width="12.7109375" style="380" customWidth="1"/>
    <col min="9720" max="9720" width="16" style="380" customWidth="1"/>
    <col min="9721" max="9721" width="6.85546875" style="380" customWidth="1"/>
    <col min="9722" max="9722" width="36.42578125" style="380" customWidth="1"/>
    <col min="9723" max="9723" width="20.85546875" style="380" customWidth="1"/>
    <col min="9724" max="9724" width="9.140625" style="380"/>
    <col min="9725" max="9725" width="36.42578125" style="380" customWidth="1"/>
    <col min="9726" max="9726" width="20.85546875" style="380" customWidth="1"/>
    <col min="9727" max="9972" width="9.140625" style="380"/>
    <col min="9973" max="9973" width="7.140625" style="380" customWidth="1"/>
    <col min="9974" max="9974" width="36.85546875" style="380" customWidth="1"/>
    <col min="9975" max="9975" width="12.7109375" style="380" customWidth="1"/>
    <col min="9976" max="9976" width="16" style="380" customWidth="1"/>
    <col min="9977" max="9977" width="6.85546875" style="380" customWidth="1"/>
    <col min="9978" max="9978" width="36.42578125" style="380" customWidth="1"/>
    <col min="9979" max="9979" width="20.85546875" style="380" customWidth="1"/>
    <col min="9980" max="9980" width="9.140625" style="380"/>
    <col min="9981" max="9981" width="36.42578125" style="380" customWidth="1"/>
    <col min="9982" max="9982" width="20.85546875" style="380" customWidth="1"/>
    <col min="9983" max="10228" width="9.140625" style="380"/>
    <col min="10229" max="10229" width="7.140625" style="380" customWidth="1"/>
    <col min="10230" max="10230" width="36.85546875" style="380" customWidth="1"/>
    <col min="10231" max="10231" width="12.7109375" style="380" customWidth="1"/>
    <col min="10232" max="10232" width="16" style="380" customWidth="1"/>
    <col min="10233" max="10233" width="6.85546875" style="380" customWidth="1"/>
    <col min="10234" max="10234" width="36.42578125" style="380" customWidth="1"/>
    <col min="10235" max="10235" width="20.85546875" style="380" customWidth="1"/>
    <col min="10236" max="10236" width="9.140625" style="380"/>
    <col min="10237" max="10237" width="36.42578125" style="380" customWidth="1"/>
    <col min="10238" max="10238" width="20.85546875" style="380" customWidth="1"/>
    <col min="10239" max="10484" width="9.140625" style="380"/>
    <col min="10485" max="10485" width="7.140625" style="380" customWidth="1"/>
    <col min="10486" max="10486" width="36.85546875" style="380" customWidth="1"/>
    <col min="10487" max="10487" width="12.7109375" style="380" customWidth="1"/>
    <col min="10488" max="10488" width="16" style="380" customWidth="1"/>
    <col min="10489" max="10489" width="6.85546875" style="380" customWidth="1"/>
    <col min="10490" max="10490" width="36.42578125" style="380" customWidth="1"/>
    <col min="10491" max="10491" width="20.85546875" style="380" customWidth="1"/>
    <col min="10492" max="10492" width="9.140625" style="380"/>
    <col min="10493" max="10493" width="36.42578125" style="380" customWidth="1"/>
    <col min="10494" max="10494" width="20.85546875" style="380" customWidth="1"/>
    <col min="10495" max="10740" width="9.140625" style="380"/>
    <col min="10741" max="10741" width="7.140625" style="380" customWidth="1"/>
    <col min="10742" max="10742" width="36.85546875" style="380" customWidth="1"/>
    <col min="10743" max="10743" width="12.7109375" style="380" customWidth="1"/>
    <col min="10744" max="10744" width="16" style="380" customWidth="1"/>
    <col min="10745" max="10745" width="6.85546875" style="380" customWidth="1"/>
    <col min="10746" max="10746" width="36.42578125" style="380" customWidth="1"/>
    <col min="10747" max="10747" width="20.85546875" style="380" customWidth="1"/>
    <col min="10748" max="10748" width="9.140625" style="380"/>
    <col min="10749" max="10749" width="36.42578125" style="380" customWidth="1"/>
    <col min="10750" max="10750" width="20.85546875" style="380" customWidth="1"/>
    <col min="10751" max="10996" width="9.140625" style="380"/>
    <col min="10997" max="10997" width="7.140625" style="380" customWidth="1"/>
    <col min="10998" max="10998" width="36.85546875" style="380" customWidth="1"/>
    <col min="10999" max="10999" width="12.7109375" style="380" customWidth="1"/>
    <col min="11000" max="11000" width="16" style="380" customWidth="1"/>
    <col min="11001" max="11001" width="6.85546875" style="380" customWidth="1"/>
    <col min="11002" max="11002" width="36.42578125" style="380" customWidth="1"/>
    <col min="11003" max="11003" width="20.85546875" style="380" customWidth="1"/>
    <col min="11004" max="11004" width="9.140625" style="380"/>
    <col min="11005" max="11005" width="36.42578125" style="380" customWidth="1"/>
    <col min="11006" max="11006" width="20.85546875" style="380" customWidth="1"/>
    <col min="11007" max="11252" width="9.140625" style="380"/>
    <col min="11253" max="11253" width="7.140625" style="380" customWidth="1"/>
    <col min="11254" max="11254" width="36.85546875" style="380" customWidth="1"/>
    <col min="11255" max="11255" width="12.7109375" style="380" customWidth="1"/>
    <col min="11256" max="11256" width="16" style="380" customWidth="1"/>
    <col min="11257" max="11257" width="6.85546875" style="380" customWidth="1"/>
    <col min="11258" max="11258" width="36.42578125" style="380" customWidth="1"/>
    <col min="11259" max="11259" width="20.85546875" style="380" customWidth="1"/>
    <col min="11260" max="11260" width="9.140625" style="380"/>
    <col min="11261" max="11261" width="36.42578125" style="380" customWidth="1"/>
    <col min="11262" max="11262" width="20.85546875" style="380" customWidth="1"/>
    <col min="11263" max="11508" width="9.140625" style="380"/>
    <col min="11509" max="11509" width="7.140625" style="380" customWidth="1"/>
    <col min="11510" max="11510" width="36.85546875" style="380" customWidth="1"/>
    <col min="11511" max="11511" width="12.7109375" style="380" customWidth="1"/>
    <col min="11512" max="11512" width="16" style="380" customWidth="1"/>
    <col min="11513" max="11513" width="6.85546875" style="380" customWidth="1"/>
    <col min="11514" max="11514" width="36.42578125" style="380" customWidth="1"/>
    <col min="11515" max="11515" width="20.85546875" style="380" customWidth="1"/>
    <col min="11516" max="11516" width="9.140625" style="380"/>
    <col min="11517" max="11517" width="36.42578125" style="380" customWidth="1"/>
    <col min="11518" max="11518" width="20.85546875" style="380" customWidth="1"/>
    <col min="11519" max="11764" width="9.140625" style="380"/>
    <col min="11765" max="11765" width="7.140625" style="380" customWidth="1"/>
    <col min="11766" max="11766" width="36.85546875" style="380" customWidth="1"/>
    <col min="11767" max="11767" width="12.7109375" style="380" customWidth="1"/>
    <col min="11768" max="11768" width="16" style="380" customWidth="1"/>
    <col min="11769" max="11769" width="6.85546875" style="380" customWidth="1"/>
    <col min="11770" max="11770" width="36.42578125" style="380" customWidth="1"/>
    <col min="11771" max="11771" width="20.85546875" style="380" customWidth="1"/>
    <col min="11772" max="11772" width="9.140625" style="380"/>
    <col min="11773" max="11773" width="36.42578125" style="380" customWidth="1"/>
    <col min="11774" max="11774" width="20.85546875" style="380" customWidth="1"/>
    <col min="11775" max="12020" width="9.140625" style="380"/>
    <col min="12021" max="12021" width="7.140625" style="380" customWidth="1"/>
    <col min="12022" max="12022" width="36.85546875" style="380" customWidth="1"/>
    <col min="12023" max="12023" width="12.7109375" style="380" customWidth="1"/>
    <col min="12024" max="12024" width="16" style="380" customWidth="1"/>
    <col min="12025" max="12025" width="6.85546875" style="380" customWidth="1"/>
    <col min="12026" max="12026" width="36.42578125" style="380" customWidth="1"/>
    <col min="12027" max="12027" width="20.85546875" style="380" customWidth="1"/>
    <col min="12028" max="12028" width="9.140625" style="380"/>
    <col min="12029" max="12029" width="36.42578125" style="380" customWidth="1"/>
    <col min="12030" max="12030" width="20.85546875" style="380" customWidth="1"/>
    <col min="12031" max="12276" width="9.140625" style="380"/>
    <col min="12277" max="12277" width="7.140625" style="380" customWidth="1"/>
    <col min="12278" max="12278" width="36.85546875" style="380" customWidth="1"/>
    <col min="12279" max="12279" width="12.7109375" style="380" customWidth="1"/>
    <col min="12280" max="12280" width="16" style="380" customWidth="1"/>
    <col min="12281" max="12281" width="6.85546875" style="380" customWidth="1"/>
    <col min="12282" max="12282" width="36.42578125" style="380" customWidth="1"/>
    <col min="12283" max="12283" width="20.85546875" style="380" customWidth="1"/>
    <col min="12284" max="12284" width="9.140625" style="380"/>
    <col min="12285" max="12285" width="36.42578125" style="380" customWidth="1"/>
    <col min="12286" max="12286" width="20.85546875" style="380" customWidth="1"/>
    <col min="12287" max="12532" width="9.140625" style="380"/>
    <col min="12533" max="12533" width="7.140625" style="380" customWidth="1"/>
    <col min="12534" max="12534" width="36.85546875" style="380" customWidth="1"/>
    <col min="12535" max="12535" width="12.7109375" style="380" customWidth="1"/>
    <col min="12536" max="12536" width="16" style="380" customWidth="1"/>
    <col min="12537" max="12537" width="6.85546875" style="380" customWidth="1"/>
    <col min="12538" max="12538" width="36.42578125" style="380" customWidth="1"/>
    <col min="12539" max="12539" width="20.85546875" style="380" customWidth="1"/>
    <col min="12540" max="12540" width="9.140625" style="380"/>
    <col min="12541" max="12541" width="36.42578125" style="380" customWidth="1"/>
    <col min="12542" max="12542" width="20.85546875" style="380" customWidth="1"/>
    <col min="12543" max="12788" width="9.140625" style="380"/>
    <col min="12789" max="12789" width="7.140625" style="380" customWidth="1"/>
    <col min="12790" max="12790" width="36.85546875" style="380" customWidth="1"/>
    <col min="12791" max="12791" width="12.7109375" style="380" customWidth="1"/>
    <col min="12792" max="12792" width="16" style="380" customWidth="1"/>
    <col min="12793" max="12793" width="6.85546875" style="380" customWidth="1"/>
    <col min="12794" max="12794" width="36.42578125" style="380" customWidth="1"/>
    <col min="12795" max="12795" width="20.85546875" style="380" customWidth="1"/>
    <col min="12796" max="12796" width="9.140625" style="380"/>
    <col min="12797" max="12797" width="36.42578125" style="380" customWidth="1"/>
    <col min="12798" max="12798" width="20.85546875" style="380" customWidth="1"/>
    <col min="12799" max="13044" width="9.140625" style="380"/>
    <col min="13045" max="13045" width="7.140625" style="380" customWidth="1"/>
    <col min="13046" max="13046" width="36.85546875" style="380" customWidth="1"/>
    <col min="13047" max="13047" width="12.7109375" style="380" customWidth="1"/>
    <col min="13048" max="13048" width="16" style="380" customWidth="1"/>
    <col min="13049" max="13049" width="6.85546875" style="380" customWidth="1"/>
    <col min="13050" max="13050" width="36.42578125" style="380" customWidth="1"/>
    <col min="13051" max="13051" width="20.85546875" style="380" customWidth="1"/>
    <col min="13052" max="13052" width="9.140625" style="380"/>
    <col min="13053" max="13053" width="36.42578125" style="380" customWidth="1"/>
    <col min="13054" max="13054" width="20.85546875" style="380" customWidth="1"/>
    <col min="13055" max="13300" width="9.140625" style="380"/>
    <col min="13301" max="13301" width="7.140625" style="380" customWidth="1"/>
    <col min="13302" max="13302" width="36.85546875" style="380" customWidth="1"/>
    <col min="13303" max="13303" width="12.7109375" style="380" customWidth="1"/>
    <col min="13304" max="13304" width="16" style="380" customWidth="1"/>
    <col min="13305" max="13305" width="6.85546875" style="380" customWidth="1"/>
    <col min="13306" max="13306" width="36.42578125" style="380" customWidth="1"/>
    <col min="13307" max="13307" width="20.85546875" style="380" customWidth="1"/>
    <col min="13308" max="13308" width="9.140625" style="380"/>
    <col min="13309" max="13309" width="36.42578125" style="380" customWidth="1"/>
    <col min="13310" max="13310" width="20.85546875" style="380" customWidth="1"/>
    <col min="13311" max="13556" width="9.140625" style="380"/>
    <col min="13557" max="13557" width="7.140625" style="380" customWidth="1"/>
    <col min="13558" max="13558" width="36.85546875" style="380" customWidth="1"/>
    <col min="13559" max="13559" width="12.7109375" style="380" customWidth="1"/>
    <col min="13560" max="13560" width="16" style="380" customWidth="1"/>
    <col min="13561" max="13561" width="6.85546875" style="380" customWidth="1"/>
    <col min="13562" max="13562" width="36.42578125" style="380" customWidth="1"/>
    <col min="13563" max="13563" width="20.85546875" style="380" customWidth="1"/>
    <col min="13564" max="13564" width="9.140625" style="380"/>
    <col min="13565" max="13565" width="36.42578125" style="380" customWidth="1"/>
    <col min="13566" max="13566" width="20.85546875" style="380" customWidth="1"/>
    <col min="13567" max="13812" width="9.140625" style="380"/>
    <col min="13813" max="13813" width="7.140625" style="380" customWidth="1"/>
    <col min="13814" max="13814" width="36.85546875" style="380" customWidth="1"/>
    <col min="13815" max="13815" width="12.7109375" style="380" customWidth="1"/>
    <col min="13816" max="13816" width="16" style="380" customWidth="1"/>
    <col min="13817" max="13817" width="6.85546875" style="380" customWidth="1"/>
    <col min="13818" max="13818" width="36.42578125" style="380" customWidth="1"/>
    <col min="13819" max="13819" width="20.85546875" style="380" customWidth="1"/>
    <col min="13820" max="13820" width="9.140625" style="380"/>
    <col min="13821" max="13821" width="36.42578125" style="380" customWidth="1"/>
    <col min="13822" max="13822" width="20.85546875" style="380" customWidth="1"/>
    <col min="13823" max="14068" width="9.140625" style="380"/>
    <col min="14069" max="14069" width="7.140625" style="380" customWidth="1"/>
    <col min="14070" max="14070" width="36.85546875" style="380" customWidth="1"/>
    <col min="14071" max="14071" width="12.7109375" style="380" customWidth="1"/>
    <col min="14072" max="14072" width="16" style="380" customWidth="1"/>
    <col min="14073" max="14073" width="6.85546875" style="380" customWidth="1"/>
    <col min="14074" max="14074" width="36.42578125" style="380" customWidth="1"/>
    <col min="14075" max="14075" width="20.85546875" style="380" customWidth="1"/>
    <col min="14076" max="14076" width="9.140625" style="380"/>
    <col min="14077" max="14077" width="36.42578125" style="380" customWidth="1"/>
    <col min="14078" max="14078" width="20.85546875" style="380" customWidth="1"/>
    <col min="14079" max="14324" width="9.140625" style="380"/>
    <col min="14325" max="14325" width="7.140625" style="380" customWidth="1"/>
    <col min="14326" max="14326" width="36.85546875" style="380" customWidth="1"/>
    <col min="14327" max="14327" width="12.7109375" style="380" customWidth="1"/>
    <col min="14328" max="14328" width="16" style="380" customWidth="1"/>
    <col min="14329" max="14329" width="6.85546875" style="380" customWidth="1"/>
    <col min="14330" max="14330" width="36.42578125" style="380" customWidth="1"/>
    <col min="14331" max="14331" width="20.85546875" style="380" customWidth="1"/>
    <col min="14332" max="14332" width="9.140625" style="380"/>
    <col min="14333" max="14333" width="36.42578125" style="380" customWidth="1"/>
    <col min="14334" max="14334" width="20.85546875" style="380" customWidth="1"/>
    <col min="14335" max="14580" width="9.140625" style="380"/>
    <col min="14581" max="14581" width="7.140625" style="380" customWidth="1"/>
    <col min="14582" max="14582" width="36.85546875" style="380" customWidth="1"/>
    <col min="14583" max="14583" width="12.7109375" style="380" customWidth="1"/>
    <col min="14584" max="14584" width="16" style="380" customWidth="1"/>
    <col min="14585" max="14585" width="6.85546875" style="380" customWidth="1"/>
    <col min="14586" max="14586" width="36.42578125" style="380" customWidth="1"/>
    <col min="14587" max="14587" width="20.85546875" style="380" customWidth="1"/>
    <col min="14588" max="14588" width="9.140625" style="380"/>
    <col min="14589" max="14589" width="36.42578125" style="380" customWidth="1"/>
    <col min="14590" max="14590" width="20.85546875" style="380" customWidth="1"/>
    <col min="14591" max="14836" width="9.140625" style="380"/>
    <col min="14837" max="14837" width="7.140625" style="380" customWidth="1"/>
    <col min="14838" max="14838" width="36.85546875" style="380" customWidth="1"/>
    <col min="14839" max="14839" width="12.7109375" style="380" customWidth="1"/>
    <col min="14840" max="14840" width="16" style="380" customWidth="1"/>
    <col min="14841" max="14841" width="6.85546875" style="380" customWidth="1"/>
    <col min="14842" max="14842" width="36.42578125" style="380" customWidth="1"/>
    <col min="14843" max="14843" width="20.85546875" style="380" customWidth="1"/>
    <col min="14844" max="14844" width="9.140625" style="380"/>
    <col min="14845" max="14845" width="36.42578125" style="380" customWidth="1"/>
    <col min="14846" max="14846" width="20.85546875" style="380" customWidth="1"/>
    <col min="14847" max="15092" width="9.140625" style="380"/>
    <col min="15093" max="15093" width="7.140625" style="380" customWidth="1"/>
    <col min="15094" max="15094" width="36.85546875" style="380" customWidth="1"/>
    <col min="15095" max="15095" width="12.7109375" style="380" customWidth="1"/>
    <col min="15096" max="15096" width="16" style="380" customWidth="1"/>
    <col min="15097" max="15097" width="6.85546875" style="380" customWidth="1"/>
    <col min="15098" max="15098" width="36.42578125" style="380" customWidth="1"/>
    <col min="15099" max="15099" width="20.85546875" style="380" customWidth="1"/>
    <col min="15100" max="15100" width="9.140625" style="380"/>
    <col min="15101" max="15101" width="36.42578125" style="380" customWidth="1"/>
    <col min="15102" max="15102" width="20.85546875" style="380" customWidth="1"/>
    <col min="15103" max="15348" width="9.140625" style="380"/>
    <col min="15349" max="15349" width="7.140625" style="380" customWidth="1"/>
    <col min="15350" max="15350" width="36.85546875" style="380" customWidth="1"/>
    <col min="15351" max="15351" width="12.7109375" style="380" customWidth="1"/>
    <col min="15352" max="15352" width="16" style="380" customWidth="1"/>
    <col min="15353" max="15353" width="6.85546875" style="380" customWidth="1"/>
    <col min="15354" max="15354" width="36.42578125" style="380" customWidth="1"/>
    <col min="15355" max="15355" width="20.85546875" style="380" customWidth="1"/>
    <col min="15356" max="15356" width="9.140625" style="380"/>
    <col min="15357" max="15357" width="36.42578125" style="380" customWidth="1"/>
    <col min="15358" max="15358" width="20.85546875" style="380" customWidth="1"/>
    <col min="15359" max="15604" width="9.140625" style="380"/>
    <col min="15605" max="15605" width="7.140625" style="380" customWidth="1"/>
    <col min="15606" max="15606" width="36.85546875" style="380" customWidth="1"/>
    <col min="15607" max="15607" width="12.7109375" style="380" customWidth="1"/>
    <col min="15608" max="15608" width="16" style="380" customWidth="1"/>
    <col min="15609" max="15609" width="6.85546875" style="380" customWidth="1"/>
    <col min="15610" max="15610" width="36.42578125" style="380" customWidth="1"/>
    <col min="15611" max="15611" width="20.85546875" style="380" customWidth="1"/>
    <col min="15612" max="15612" width="9.140625" style="380"/>
    <col min="15613" max="15613" width="36.42578125" style="380" customWidth="1"/>
    <col min="15614" max="15614" width="20.85546875" style="380" customWidth="1"/>
    <col min="15615" max="15860" width="9.140625" style="380"/>
    <col min="15861" max="15861" width="7.140625" style="380" customWidth="1"/>
    <col min="15862" max="15862" width="36.85546875" style="380" customWidth="1"/>
    <col min="15863" max="15863" width="12.7109375" style="380" customWidth="1"/>
    <col min="15864" max="15864" width="16" style="380" customWidth="1"/>
    <col min="15865" max="15865" width="6.85546875" style="380" customWidth="1"/>
    <col min="15866" max="15866" width="36.42578125" style="380" customWidth="1"/>
    <col min="15867" max="15867" width="20.85546875" style="380" customWidth="1"/>
    <col min="15868" max="15868" width="9.140625" style="380"/>
    <col min="15869" max="15869" width="36.42578125" style="380" customWidth="1"/>
    <col min="15870" max="15870" width="20.85546875" style="380" customWidth="1"/>
    <col min="15871" max="16116" width="9.140625" style="380"/>
    <col min="16117" max="16117" width="7.140625" style="380" customWidth="1"/>
    <col min="16118" max="16118" width="36.85546875" style="380" customWidth="1"/>
    <col min="16119" max="16119" width="12.7109375" style="380" customWidth="1"/>
    <col min="16120" max="16120" width="16" style="380" customWidth="1"/>
    <col min="16121" max="16121" width="6.85546875" style="380" customWidth="1"/>
    <col min="16122" max="16122" width="36.42578125" style="380" customWidth="1"/>
    <col min="16123" max="16123" width="20.85546875" style="380" customWidth="1"/>
    <col min="16124" max="16124" width="9.140625" style="380"/>
    <col min="16125" max="16125" width="36.42578125" style="380" customWidth="1"/>
    <col min="16126" max="16126" width="20.85546875" style="380" customWidth="1"/>
    <col min="16127" max="16384" width="9.140625" style="380"/>
  </cols>
  <sheetData>
    <row r="1" spans="2:4" x14ac:dyDescent="0.2">
      <c r="B1" s="683" t="s">
        <v>356</v>
      </c>
    </row>
    <row r="3" spans="2:4" ht="20.25" customHeight="1" x14ac:dyDescent="0.2">
      <c r="B3" s="391" t="s">
        <v>357</v>
      </c>
      <c r="C3" s="392" t="s">
        <v>4</v>
      </c>
      <c r="D3" s="393" t="s">
        <v>194</v>
      </c>
    </row>
    <row r="4" spans="2:4" ht="15" customHeight="1" x14ac:dyDescent="0.2">
      <c r="B4" s="394" t="s">
        <v>358</v>
      </c>
      <c r="C4" s="395">
        <v>6221</v>
      </c>
      <c r="D4" s="396">
        <v>7.0276315492194028E-2</v>
      </c>
    </row>
    <row r="5" spans="2:4" ht="15" customHeight="1" x14ac:dyDescent="0.2">
      <c r="B5" s="394" t="s">
        <v>359</v>
      </c>
      <c r="C5" s="395">
        <v>1390</v>
      </c>
      <c r="D5" s="396">
        <v>1.570231128984885E-2</v>
      </c>
    </row>
    <row r="6" spans="2:4" ht="15" customHeight="1" x14ac:dyDescent="0.2">
      <c r="B6" s="394" t="s">
        <v>360</v>
      </c>
      <c r="C6" s="395">
        <v>3096</v>
      </c>
      <c r="D6" s="396">
        <v>3.497435665710219E-2</v>
      </c>
    </row>
    <row r="7" spans="2:4" ht="15" customHeight="1" x14ac:dyDescent="0.2">
      <c r="B7" s="394" t="s">
        <v>361</v>
      </c>
      <c r="C7" s="395">
        <v>3132</v>
      </c>
      <c r="D7" s="396">
        <v>3.5381035222882447E-2</v>
      </c>
    </row>
    <row r="8" spans="2:4" ht="15" customHeight="1" x14ac:dyDescent="0.2">
      <c r="B8" s="394" t="s">
        <v>362</v>
      </c>
      <c r="C8" s="395">
        <v>11528</v>
      </c>
      <c r="D8" s="396">
        <v>0.13022751406430039</v>
      </c>
    </row>
    <row r="9" spans="2:4" ht="15" customHeight="1" x14ac:dyDescent="0.2">
      <c r="B9" s="394" t="s">
        <v>363</v>
      </c>
      <c r="C9" s="395">
        <v>541</v>
      </c>
      <c r="D9" s="396">
        <v>6.1114751135310993E-3</v>
      </c>
    </row>
    <row r="10" spans="2:4" ht="15" customHeight="1" x14ac:dyDescent="0.2">
      <c r="B10" s="394" t="s">
        <v>364</v>
      </c>
      <c r="C10" s="395">
        <v>4439</v>
      </c>
      <c r="D10" s="396">
        <v>5.0145726486071261E-2</v>
      </c>
    </row>
    <row r="11" spans="2:4" ht="15" customHeight="1" x14ac:dyDescent="0.2">
      <c r="B11" s="394" t="s">
        <v>365</v>
      </c>
      <c r="C11" s="395">
        <v>58175</v>
      </c>
      <c r="D11" s="396">
        <v>0.65718126567406976</v>
      </c>
    </row>
    <row r="12" spans="2:4" ht="15" customHeight="1" x14ac:dyDescent="0.2">
      <c r="B12" s="397" t="s">
        <v>149</v>
      </c>
      <c r="C12" s="398">
        <v>88522</v>
      </c>
      <c r="D12" s="399"/>
    </row>
    <row r="14" spans="2:4" ht="15.75" x14ac:dyDescent="0.2">
      <c r="B14" s="400" t="s">
        <v>366</v>
      </c>
    </row>
    <row r="15" spans="2:4" ht="15.75" x14ac:dyDescent="0.2">
      <c r="B15" s="267"/>
    </row>
  </sheetData>
  <pageMargins left="1" right="1" top="1" bottom="1.45" header="1" footer="1"/>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showGridLines="0" workbookViewId="0"/>
  </sheetViews>
  <sheetFormatPr defaultRowHeight="12.75" x14ac:dyDescent="0.2"/>
  <cols>
    <col min="1" max="1" width="9.140625" style="380"/>
    <col min="2" max="2" width="20.7109375" style="380" customWidth="1"/>
    <col min="3" max="3" width="12.28515625" style="380" customWidth="1"/>
    <col min="4" max="4" width="14.7109375" style="380" customWidth="1"/>
    <col min="5" max="242" width="9.140625" style="380"/>
    <col min="243" max="243" width="20.7109375" style="380" customWidth="1"/>
    <col min="244" max="244" width="12.28515625" style="380" customWidth="1"/>
    <col min="245" max="245" width="14.7109375" style="380" customWidth="1"/>
    <col min="246" max="246" width="6.85546875" style="380" customWidth="1"/>
    <col min="247" max="247" width="9.140625" style="380"/>
    <col min="248" max="248" width="17" style="380" customWidth="1"/>
    <col min="249" max="249" width="18.42578125" style="380" customWidth="1"/>
    <col min="250" max="250" width="9.140625" style="380"/>
    <col min="251" max="251" width="18.85546875" style="380" customWidth="1"/>
    <col min="252" max="252" width="18.28515625" style="380" customWidth="1"/>
    <col min="253" max="498" width="9.140625" style="380"/>
    <col min="499" max="499" width="20.7109375" style="380" customWidth="1"/>
    <col min="500" max="500" width="12.28515625" style="380" customWidth="1"/>
    <col min="501" max="501" width="14.7109375" style="380" customWidth="1"/>
    <col min="502" max="502" width="6.85546875" style="380" customWidth="1"/>
    <col min="503" max="503" width="9.140625" style="380"/>
    <col min="504" max="504" width="17" style="380" customWidth="1"/>
    <col min="505" max="505" width="18.42578125" style="380" customWidth="1"/>
    <col min="506" max="506" width="9.140625" style="380"/>
    <col min="507" max="507" width="18.85546875" style="380" customWidth="1"/>
    <col min="508" max="508" width="18.28515625" style="380" customWidth="1"/>
    <col min="509" max="754" width="9.140625" style="380"/>
    <col min="755" max="755" width="20.7109375" style="380" customWidth="1"/>
    <col min="756" max="756" width="12.28515625" style="380" customWidth="1"/>
    <col min="757" max="757" width="14.7109375" style="380" customWidth="1"/>
    <col min="758" max="758" width="6.85546875" style="380" customWidth="1"/>
    <col min="759" max="759" width="9.140625" style="380"/>
    <col min="760" max="760" width="17" style="380" customWidth="1"/>
    <col min="761" max="761" width="18.42578125" style="380" customWidth="1"/>
    <col min="762" max="762" width="9.140625" style="380"/>
    <col min="763" max="763" width="18.85546875" style="380" customWidth="1"/>
    <col min="764" max="764" width="18.28515625" style="380" customWidth="1"/>
    <col min="765" max="1010" width="9.140625" style="380"/>
    <col min="1011" max="1011" width="20.7109375" style="380" customWidth="1"/>
    <col min="1012" max="1012" width="12.28515625" style="380" customWidth="1"/>
    <col min="1013" max="1013" width="14.7109375" style="380" customWidth="1"/>
    <col min="1014" max="1014" width="6.85546875" style="380" customWidth="1"/>
    <col min="1015" max="1015" width="9.140625" style="380"/>
    <col min="1016" max="1016" width="17" style="380" customWidth="1"/>
    <col min="1017" max="1017" width="18.42578125" style="380" customWidth="1"/>
    <col min="1018" max="1018" width="9.140625" style="380"/>
    <col min="1019" max="1019" width="18.85546875" style="380" customWidth="1"/>
    <col min="1020" max="1020" width="18.28515625" style="380" customWidth="1"/>
    <col min="1021" max="1266" width="9.140625" style="380"/>
    <col min="1267" max="1267" width="20.7109375" style="380" customWidth="1"/>
    <col min="1268" max="1268" width="12.28515625" style="380" customWidth="1"/>
    <col min="1269" max="1269" width="14.7109375" style="380" customWidth="1"/>
    <col min="1270" max="1270" width="6.85546875" style="380" customWidth="1"/>
    <col min="1271" max="1271" width="9.140625" style="380"/>
    <col min="1272" max="1272" width="17" style="380" customWidth="1"/>
    <col min="1273" max="1273" width="18.42578125" style="380" customWidth="1"/>
    <col min="1274" max="1274" width="9.140625" style="380"/>
    <col min="1275" max="1275" width="18.85546875" style="380" customWidth="1"/>
    <col min="1276" max="1276" width="18.28515625" style="380" customWidth="1"/>
    <col min="1277" max="1522" width="9.140625" style="380"/>
    <col min="1523" max="1523" width="20.7109375" style="380" customWidth="1"/>
    <col min="1524" max="1524" width="12.28515625" style="380" customWidth="1"/>
    <col min="1525" max="1525" width="14.7109375" style="380" customWidth="1"/>
    <col min="1526" max="1526" width="6.85546875" style="380" customWidth="1"/>
    <col min="1527" max="1527" width="9.140625" style="380"/>
    <col min="1528" max="1528" width="17" style="380" customWidth="1"/>
    <col min="1529" max="1529" width="18.42578125" style="380" customWidth="1"/>
    <col min="1530" max="1530" width="9.140625" style="380"/>
    <col min="1531" max="1531" width="18.85546875" style="380" customWidth="1"/>
    <col min="1532" max="1532" width="18.28515625" style="380" customWidth="1"/>
    <col min="1533" max="1778" width="9.140625" style="380"/>
    <col min="1779" max="1779" width="20.7109375" style="380" customWidth="1"/>
    <col min="1780" max="1780" width="12.28515625" style="380" customWidth="1"/>
    <col min="1781" max="1781" width="14.7109375" style="380" customWidth="1"/>
    <col min="1782" max="1782" width="6.85546875" style="380" customWidth="1"/>
    <col min="1783" max="1783" width="9.140625" style="380"/>
    <col min="1784" max="1784" width="17" style="380" customWidth="1"/>
    <col min="1785" max="1785" width="18.42578125" style="380" customWidth="1"/>
    <col min="1786" max="1786" width="9.140625" style="380"/>
    <col min="1787" max="1787" width="18.85546875" style="380" customWidth="1"/>
    <col min="1788" max="1788" width="18.28515625" style="380" customWidth="1"/>
    <col min="1789" max="2034" width="9.140625" style="380"/>
    <col min="2035" max="2035" width="20.7109375" style="380" customWidth="1"/>
    <col min="2036" max="2036" width="12.28515625" style="380" customWidth="1"/>
    <col min="2037" max="2037" width="14.7109375" style="380" customWidth="1"/>
    <col min="2038" max="2038" width="6.85546875" style="380" customWidth="1"/>
    <col min="2039" max="2039" width="9.140625" style="380"/>
    <col min="2040" max="2040" width="17" style="380" customWidth="1"/>
    <col min="2041" max="2041" width="18.42578125" style="380" customWidth="1"/>
    <col min="2042" max="2042" width="9.140625" style="380"/>
    <col min="2043" max="2043" width="18.85546875" style="380" customWidth="1"/>
    <col min="2044" max="2044" width="18.28515625" style="380" customWidth="1"/>
    <col min="2045" max="2290" width="9.140625" style="380"/>
    <col min="2291" max="2291" width="20.7109375" style="380" customWidth="1"/>
    <col min="2292" max="2292" width="12.28515625" style="380" customWidth="1"/>
    <col min="2293" max="2293" width="14.7109375" style="380" customWidth="1"/>
    <col min="2294" max="2294" width="6.85546875" style="380" customWidth="1"/>
    <col min="2295" max="2295" width="9.140625" style="380"/>
    <col min="2296" max="2296" width="17" style="380" customWidth="1"/>
    <col min="2297" max="2297" width="18.42578125" style="380" customWidth="1"/>
    <col min="2298" max="2298" width="9.140625" style="380"/>
    <col min="2299" max="2299" width="18.85546875" style="380" customWidth="1"/>
    <col min="2300" max="2300" width="18.28515625" style="380" customWidth="1"/>
    <col min="2301" max="2546" width="9.140625" style="380"/>
    <col min="2547" max="2547" width="20.7109375" style="380" customWidth="1"/>
    <col min="2548" max="2548" width="12.28515625" style="380" customWidth="1"/>
    <col min="2549" max="2549" width="14.7109375" style="380" customWidth="1"/>
    <col min="2550" max="2550" width="6.85546875" style="380" customWidth="1"/>
    <col min="2551" max="2551" width="9.140625" style="380"/>
    <col min="2552" max="2552" width="17" style="380" customWidth="1"/>
    <col min="2553" max="2553" width="18.42578125" style="380" customWidth="1"/>
    <col min="2554" max="2554" width="9.140625" style="380"/>
    <col min="2555" max="2555" width="18.85546875" style="380" customWidth="1"/>
    <col min="2556" max="2556" width="18.28515625" style="380" customWidth="1"/>
    <col min="2557" max="2802" width="9.140625" style="380"/>
    <col min="2803" max="2803" width="20.7109375" style="380" customWidth="1"/>
    <col min="2804" max="2804" width="12.28515625" style="380" customWidth="1"/>
    <col min="2805" max="2805" width="14.7109375" style="380" customWidth="1"/>
    <col min="2806" max="2806" width="6.85546875" style="380" customWidth="1"/>
    <col min="2807" max="2807" width="9.140625" style="380"/>
    <col min="2808" max="2808" width="17" style="380" customWidth="1"/>
    <col min="2809" max="2809" width="18.42578125" style="380" customWidth="1"/>
    <col min="2810" max="2810" width="9.140625" style="380"/>
    <col min="2811" max="2811" width="18.85546875" style="380" customWidth="1"/>
    <col min="2812" max="2812" width="18.28515625" style="380" customWidth="1"/>
    <col min="2813" max="3058" width="9.140625" style="380"/>
    <col min="3059" max="3059" width="20.7109375" style="380" customWidth="1"/>
    <col min="3060" max="3060" width="12.28515625" style="380" customWidth="1"/>
    <col min="3061" max="3061" width="14.7109375" style="380" customWidth="1"/>
    <col min="3062" max="3062" width="6.85546875" style="380" customWidth="1"/>
    <col min="3063" max="3063" width="9.140625" style="380"/>
    <col min="3064" max="3064" width="17" style="380" customWidth="1"/>
    <col min="3065" max="3065" width="18.42578125" style="380" customWidth="1"/>
    <col min="3066" max="3066" width="9.140625" style="380"/>
    <col min="3067" max="3067" width="18.85546875" style="380" customWidth="1"/>
    <col min="3068" max="3068" width="18.28515625" style="380" customWidth="1"/>
    <col min="3069" max="3314" width="9.140625" style="380"/>
    <col min="3315" max="3315" width="20.7109375" style="380" customWidth="1"/>
    <col min="3316" max="3316" width="12.28515625" style="380" customWidth="1"/>
    <col min="3317" max="3317" width="14.7109375" style="380" customWidth="1"/>
    <col min="3318" max="3318" width="6.85546875" style="380" customWidth="1"/>
    <col min="3319" max="3319" width="9.140625" style="380"/>
    <col min="3320" max="3320" width="17" style="380" customWidth="1"/>
    <col min="3321" max="3321" width="18.42578125" style="380" customWidth="1"/>
    <col min="3322" max="3322" width="9.140625" style="380"/>
    <col min="3323" max="3323" width="18.85546875" style="380" customWidth="1"/>
    <col min="3324" max="3324" width="18.28515625" style="380" customWidth="1"/>
    <col min="3325" max="3570" width="9.140625" style="380"/>
    <col min="3571" max="3571" width="20.7109375" style="380" customWidth="1"/>
    <col min="3572" max="3572" width="12.28515625" style="380" customWidth="1"/>
    <col min="3573" max="3573" width="14.7109375" style="380" customWidth="1"/>
    <col min="3574" max="3574" width="6.85546875" style="380" customWidth="1"/>
    <col min="3575" max="3575" width="9.140625" style="380"/>
    <col min="3576" max="3576" width="17" style="380" customWidth="1"/>
    <col min="3577" max="3577" width="18.42578125" style="380" customWidth="1"/>
    <col min="3578" max="3578" width="9.140625" style="380"/>
    <col min="3579" max="3579" width="18.85546875" style="380" customWidth="1"/>
    <col min="3580" max="3580" width="18.28515625" style="380" customWidth="1"/>
    <col min="3581" max="3826" width="9.140625" style="380"/>
    <col min="3827" max="3827" width="20.7109375" style="380" customWidth="1"/>
    <col min="3828" max="3828" width="12.28515625" style="380" customWidth="1"/>
    <col min="3829" max="3829" width="14.7109375" style="380" customWidth="1"/>
    <col min="3830" max="3830" width="6.85546875" style="380" customWidth="1"/>
    <col min="3831" max="3831" width="9.140625" style="380"/>
    <col min="3832" max="3832" width="17" style="380" customWidth="1"/>
    <col min="3833" max="3833" width="18.42578125" style="380" customWidth="1"/>
    <col min="3834" max="3834" width="9.140625" style="380"/>
    <col min="3835" max="3835" width="18.85546875" style="380" customWidth="1"/>
    <col min="3836" max="3836" width="18.28515625" style="380" customWidth="1"/>
    <col min="3837" max="4082" width="9.140625" style="380"/>
    <col min="4083" max="4083" width="20.7109375" style="380" customWidth="1"/>
    <col min="4084" max="4084" width="12.28515625" style="380" customWidth="1"/>
    <col min="4085" max="4085" width="14.7109375" style="380" customWidth="1"/>
    <col min="4086" max="4086" width="6.85546875" style="380" customWidth="1"/>
    <col min="4087" max="4087" width="9.140625" style="380"/>
    <col min="4088" max="4088" width="17" style="380" customWidth="1"/>
    <col min="4089" max="4089" width="18.42578125" style="380" customWidth="1"/>
    <col min="4090" max="4090" width="9.140625" style="380"/>
    <col min="4091" max="4091" width="18.85546875" style="380" customWidth="1"/>
    <col min="4092" max="4092" width="18.28515625" style="380" customWidth="1"/>
    <col min="4093" max="4338" width="9.140625" style="380"/>
    <col min="4339" max="4339" width="20.7109375" style="380" customWidth="1"/>
    <col min="4340" max="4340" width="12.28515625" style="380" customWidth="1"/>
    <col min="4341" max="4341" width="14.7109375" style="380" customWidth="1"/>
    <col min="4342" max="4342" width="6.85546875" style="380" customWidth="1"/>
    <col min="4343" max="4343" width="9.140625" style="380"/>
    <col min="4344" max="4344" width="17" style="380" customWidth="1"/>
    <col min="4345" max="4345" width="18.42578125" style="380" customWidth="1"/>
    <col min="4346" max="4346" width="9.140625" style="380"/>
    <col min="4347" max="4347" width="18.85546875" style="380" customWidth="1"/>
    <col min="4348" max="4348" width="18.28515625" style="380" customWidth="1"/>
    <col min="4349" max="4594" width="9.140625" style="380"/>
    <col min="4595" max="4595" width="20.7109375" style="380" customWidth="1"/>
    <col min="4596" max="4596" width="12.28515625" style="380" customWidth="1"/>
    <col min="4597" max="4597" width="14.7109375" style="380" customWidth="1"/>
    <col min="4598" max="4598" width="6.85546875" style="380" customWidth="1"/>
    <col min="4599" max="4599" width="9.140625" style="380"/>
    <col min="4600" max="4600" width="17" style="380" customWidth="1"/>
    <col min="4601" max="4601" width="18.42578125" style="380" customWidth="1"/>
    <col min="4602" max="4602" width="9.140625" style="380"/>
    <col min="4603" max="4603" width="18.85546875" style="380" customWidth="1"/>
    <col min="4604" max="4604" width="18.28515625" style="380" customWidth="1"/>
    <col min="4605" max="4850" width="9.140625" style="380"/>
    <col min="4851" max="4851" width="20.7109375" style="380" customWidth="1"/>
    <col min="4852" max="4852" width="12.28515625" style="380" customWidth="1"/>
    <col min="4853" max="4853" width="14.7109375" style="380" customWidth="1"/>
    <col min="4854" max="4854" width="6.85546875" style="380" customWidth="1"/>
    <col min="4855" max="4855" width="9.140625" style="380"/>
    <col min="4856" max="4856" width="17" style="380" customWidth="1"/>
    <col min="4857" max="4857" width="18.42578125" style="380" customWidth="1"/>
    <col min="4858" max="4858" width="9.140625" style="380"/>
    <col min="4859" max="4859" width="18.85546875" style="380" customWidth="1"/>
    <col min="4860" max="4860" width="18.28515625" style="380" customWidth="1"/>
    <col min="4861" max="5106" width="9.140625" style="380"/>
    <col min="5107" max="5107" width="20.7109375" style="380" customWidth="1"/>
    <col min="5108" max="5108" width="12.28515625" style="380" customWidth="1"/>
    <col min="5109" max="5109" width="14.7109375" style="380" customWidth="1"/>
    <col min="5110" max="5110" width="6.85546875" style="380" customWidth="1"/>
    <col min="5111" max="5111" width="9.140625" style="380"/>
    <col min="5112" max="5112" width="17" style="380" customWidth="1"/>
    <col min="5113" max="5113" width="18.42578125" style="380" customWidth="1"/>
    <col min="5114" max="5114" width="9.140625" style="380"/>
    <col min="5115" max="5115" width="18.85546875" style="380" customWidth="1"/>
    <col min="5116" max="5116" width="18.28515625" style="380" customWidth="1"/>
    <col min="5117" max="5362" width="9.140625" style="380"/>
    <col min="5363" max="5363" width="20.7109375" style="380" customWidth="1"/>
    <col min="5364" max="5364" width="12.28515625" style="380" customWidth="1"/>
    <col min="5365" max="5365" width="14.7109375" style="380" customWidth="1"/>
    <col min="5366" max="5366" width="6.85546875" style="380" customWidth="1"/>
    <col min="5367" max="5367" width="9.140625" style="380"/>
    <col min="5368" max="5368" width="17" style="380" customWidth="1"/>
    <col min="5369" max="5369" width="18.42578125" style="380" customWidth="1"/>
    <col min="5370" max="5370" width="9.140625" style="380"/>
    <col min="5371" max="5371" width="18.85546875" style="380" customWidth="1"/>
    <col min="5372" max="5372" width="18.28515625" style="380" customWidth="1"/>
    <col min="5373" max="5618" width="9.140625" style="380"/>
    <col min="5619" max="5619" width="20.7109375" style="380" customWidth="1"/>
    <col min="5620" max="5620" width="12.28515625" style="380" customWidth="1"/>
    <col min="5621" max="5621" width="14.7109375" style="380" customWidth="1"/>
    <col min="5622" max="5622" width="6.85546875" style="380" customWidth="1"/>
    <col min="5623" max="5623" width="9.140625" style="380"/>
    <col min="5624" max="5624" width="17" style="380" customWidth="1"/>
    <col min="5625" max="5625" width="18.42578125" style="380" customWidth="1"/>
    <col min="5626" max="5626" width="9.140625" style="380"/>
    <col min="5627" max="5627" width="18.85546875" style="380" customWidth="1"/>
    <col min="5628" max="5628" width="18.28515625" style="380" customWidth="1"/>
    <col min="5629" max="5874" width="9.140625" style="380"/>
    <col min="5875" max="5875" width="20.7109375" style="380" customWidth="1"/>
    <col min="5876" max="5876" width="12.28515625" style="380" customWidth="1"/>
    <col min="5877" max="5877" width="14.7109375" style="380" customWidth="1"/>
    <col min="5878" max="5878" width="6.85546875" style="380" customWidth="1"/>
    <col min="5879" max="5879" width="9.140625" style="380"/>
    <col min="5880" max="5880" width="17" style="380" customWidth="1"/>
    <col min="5881" max="5881" width="18.42578125" style="380" customWidth="1"/>
    <col min="5882" max="5882" width="9.140625" style="380"/>
    <col min="5883" max="5883" width="18.85546875" style="380" customWidth="1"/>
    <col min="5884" max="5884" width="18.28515625" style="380" customWidth="1"/>
    <col min="5885" max="6130" width="9.140625" style="380"/>
    <col min="6131" max="6131" width="20.7109375" style="380" customWidth="1"/>
    <col min="6132" max="6132" width="12.28515625" style="380" customWidth="1"/>
    <col min="6133" max="6133" width="14.7109375" style="380" customWidth="1"/>
    <col min="6134" max="6134" width="6.85546875" style="380" customWidth="1"/>
    <col min="6135" max="6135" width="9.140625" style="380"/>
    <col min="6136" max="6136" width="17" style="380" customWidth="1"/>
    <col min="6137" max="6137" width="18.42578125" style="380" customWidth="1"/>
    <col min="6138" max="6138" width="9.140625" style="380"/>
    <col min="6139" max="6139" width="18.85546875" style="380" customWidth="1"/>
    <col min="6140" max="6140" width="18.28515625" style="380" customWidth="1"/>
    <col min="6141" max="6386" width="9.140625" style="380"/>
    <col min="6387" max="6387" width="20.7109375" style="380" customWidth="1"/>
    <col min="6388" max="6388" width="12.28515625" style="380" customWidth="1"/>
    <col min="6389" max="6389" width="14.7109375" style="380" customWidth="1"/>
    <col min="6390" max="6390" width="6.85546875" style="380" customWidth="1"/>
    <col min="6391" max="6391" width="9.140625" style="380"/>
    <col min="6392" max="6392" width="17" style="380" customWidth="1"/>
    <col min="6393" max="6393" width="18.42578125" style="380" customWidth="1"/>
    <col min="6394" max="6394" width="9.140625" style="380"/>
    <col min="6395" max="6395" width="18.85546875" style="380" customWidth="1"/>
    <col min="6396" max="6396" width="18.28515625" style="380" customWidth="1"/>
    <col min="6397" max="6642" width="9.140625" style="380"/>
    <col min="6643" max="6643" width="20.7109375" style="380" customWidth="1"/>
    <col min="6644" max="6644" width="12.28515625" style="380" customWidth="1"/>
    <col min="6645" max="6645" width="14.7109375" style="380" customWidth="1"/>
    <col min="6646" max="6646" width="6.85546875" style="380" customWidth="1"/>
    <col min="6647" max="6647" width="9.140625" style="380"/>
    <col min="6648" max="6648" width="17" style="380" customWidth="1"/>
    <col min="6649" max="6649" width="18.42578125" style="380" customWidth="1"/>
    <col min="6650" max="6650" width="9.140625" style="380"/>
    <col min="6651" max="6651" width="18.85546875" style="380" customWidth="1"/>
    <col min="6652" max="6652" width="18.28515625" style="380" customWidth="1"/>
    <col min="6653" max="6898" width="9.140625" style="380"/>
    <col min="6899" max="6899" width="20.7109375" style="380" customWidth="1"/>
    <col min="6900" max="6900" width="12.28515625" style="380" customWidth="1"/>
    <col min="6901" max="6901" width="14.7109375" style="380" customWidth="1"/>
    <col min="6902" max="6902" width="6.85546875" style="380" customWidth="1"/>
    <col min="6903" max="6903" width="9.140625" style="380"/>
    <col min="6904" max="6904" width="17" style="380" customWidth="1"/>
    <col min="6905" max="6905" width="18.42578125" style="380" customWidth="1"/>
    <col min="6906" max="6906" width="9.140625" style="380"/>
    <col min="6907" max="6907" width="18.85546875" style="380" customWidth="1"/>
    <col min="6908" max="6908" width="18.28515625" style="380" customWidth="1"/>
    <col min="6909" max="7154" width="9.140625" style="380"/>
    <col min="7155" max="7155" width="20.7109375" style="380" customWidth="1"/>
    <col min="7156" max="7156" width="12.28515625" style="380" customWidth="1"/>
    <col min="7157" max="7157" width="14.7109375" style="380" customWidth="1"/>
    <col min="7158" max="7158" width="6.85546875" style="380" customWidth="1"/>
    <col min="7159" max="7159" width="9.140625" style="380"/>
    <col min="7160" max="7160" width="17" style="380" customWidth="1"/>
    <col min="7161" max="7161" width="18.42578125" style="380" customWidth="1"/>
    <col min="7162" max="7162" width="9.140625" style="380"/>
    <col min="7163" max="7163" width="18.85546875" style="380" customWidth="1"/>
    <col min="7164" max="7164" width="18.28515625" style="380" customWidth="1"/>
    <col min="7165" max="7410" width="9.140625" style="380"/>
    <col min="7411" max="7411" width="20.7109375" style="380" customWidth="1"/>
    <col min="7412" max="7412" width="12.28515625" style="380" customWidth="1"/>
    <col min="7413" max="7413" width="14.7109375" style="380" customWidth="1"/>
    <col min="7414" max="7414" width="6.85546875" style="380" customWidth="1"/>
    <col min="7415" max="7415" width="9.140625" style="380"/>
    <col min="7416" max="7416" width="17" style="380" customWidth="1"/>
    <col min="7417" max="7417" width="18.42578125" style="380" customWidth="1"/>
    <col min="7418" max="7418" width="9.140625" style="380"/>
    <col min="7419" max="7419" width="18.85546875" style="380" customWidth="1"/>
    <col min="7420" max="7420" width="18.28515625" style="380" customWidth="1"/>
    <col min="7421" max="7666" width="9.140625" style="380"/>
    <col min="7667" max="7667" width="20.7109375" style="380" customWidth="1"/>
    <col min="7668" max="7668" width="12.28515625" style="380" customWidth="1"/>
    <col min="7669" max="7669" width="14.7109375" style="380" customWidth="1"/>
    <col min="7670" max="7670" width="6.85546875" style="380" customWidth="1"/>
    <col min="7671" max="7671" width="9.140625" style="380"/>
    <col min="7672" max="7672" width="17" style="380" customWidth="1"/>
    <col min="7673" max="7673" width="18.42578125" style="380" customWidth="1"/>
    <col min="7674" max="7674" width="9.140625" style="380"/>
    <col min="7675" max="7675" width="18.85546875" style="380" customWidth="1"/>
    <col min="7676" max="7676" width="18.28515625" style="380" customWidth="1"/>
    <col min="7677" max="7922" width="9.140625" style="380"/>
    <col min="7923" max="7923" width="20.7109375" style="380" customWidth="1"/>
    <col min="7924" max="7924" width="12.28515625" style="380" customWidth="1"/>
    <col min="7925" max="7925" width="14.7109375" style="380" customWidth="1"/>
    <col min="7926" max="7926" width="6.85546875" style="380" customWidth="1"/>
    <col min="7927" max="7927" width="9.140625" style="380"/>
    <col min="7928" max="7928" width="17" style="380" customWidth="1"/>
    <col min="7929" max="7929" width="18.42578125" style="380" customWidth="1"/>
    <col min="7930" max="7930" width="9.140625" style="380"/>
    <col min="7931" max="7931" width="18.85546875" style="380" customWidth="1"/>
    <col min="7932" max="7932" width="18.28515625" style="380" customWidth="1"/>
    <col min="7933" max="8178" width="9.140625" style="380"/>
    <col min="8179" max="8179" width="20.7109375" style="380" customWidth="1"/>
    <col min="8180" max="8180" width="12.28515625" style="380" customWidth="1"/>
    <col min="8181" max="8181" width="14.7109375" style="380" customWidth="1"/>
    <col min="8182" max="8182" width="6.85546875" style="380" customWidth="1"/>
    <col min="8183" max="8183" width="9.140625" style="380"/>
    <col min="8184" max="8184" width="17" style="380" customWidth="1"/>
    <col min="8185" max="8185" width="18.42578125" style="380" customWidth="1"/>
    <col min="8186" max="8186" width="9.140625" style="380"/>
    <col min="8187" max="8187" width="18.85546875" style="380" customWidth="1"/>
    <col min="8188" max="8188" width="18.28515625" style="380" customWidth="1"/>
    <col min="8189" max="8434" width="9.140625" style="380"/>
    <col min="8435" max="8435" width="20.7109375" style="380" customWidth="1"/>
    <col min="8436" max="8436" width="12.28515625" style="380" customWidth="1"/>
    <col min="8437" max="8437" width="14.7109375" style="380" customWidth="1"/>
    <col min="8438" max="8438" width="6.85546875" style="380" customWidth="1"/>
    <col min="8439" max="8439" width="9.140625" style="380"/>
    <col min="8440" max="8440" width="17" style="380" customWidth="1"/>
    <col min="8441" max="8441" width="18.42578125" style="380" customWidth="1"/>
    <col min="8442" max="8442" width="9.140625" style="380"/>
    <col min="8443" max="8443" width="18.85546875" style="380" customWidth="1"/>
    <col min="8444" max="8444" width="18.28515625" style="380" customWidth="1"/>
    <col min="8445" max="8690" width="9.140625" style="380"/>
    <col min="8691" max="8691" width="20.7109375" style="380" customWidth="1"/>
    <col min="8692" max="8692" width="12.28515625" style="380" customWidth="1"/>
    <col min="8693" max="8693" width="14.7109375" style="380" customWidth="1"/>
    <col min="8694" max="8694" width="6.85546875" style="380" customWidth="1"/>
    <col min="8695" max="8695" width="9.140625" style="380"/>
    <col min="8696" max="8696" width="17" style="380" customWidth="1"/>
    <col min="8697" max="8697" width="18.42578125" style="380" customWidth="1"/>
    <col min="8698" max="8698" width="9.140625" style="380"/>
    <col min="8699" max="8699" width="18.85546875" style="380" customWidth="1"/>
    <col min="8700" max="8700" width="18.28515625" style="380" customWidth="1"/>
    <col min="8701" max="8946" width="9.140625" style="380"/>
    <col min="8947" max="8947" width="20.7109375" style="380" customWidth="1"/>
    <col min="8948" max="8948" width="12.28515625" style="380" customWidth="1"/>
    <col min="8949" max="8949" width="14.7109375" style="380" customWidth="1"/>
    <col min="8950" max="8950" width="6.85546875" style="380" customWidth="1"/>
    <col min="8951" max="8951" width="9.140625" style="380"/>
    <col min="8952" max="8952" width="17" style="380" customWidth="1"/>
    <col min="8953" max="8953" width="18.42578125" style="380" customWidth="1"/>
    <col min="8954" max="8954" width="9.140625" style="380"/>
    <col min="8955" max="8955" width="18.85546875" style="380" customWidth="1"/>
    <col min="8956" max="8956" width="18.28515625" style="380" customWidth="1"/>
    <col min="8957" max="9202" width="9.140625" style="380"/>
    <col min="9203" max="9203" width="20.7109375" style="380" customWidth="1"/>
    <col min="9204" max="9204" width="12.28515625" style="380" customWidth="1"/>
    <col min="9205" max="9205" width="14.7109375" style="380" customWidth="1"/>
    <col min="9206" max="9206" width="6.85546875" style="380" customWidth="1"/>
    <col min="9207" max="9207" width="9.140625" style="380"/>
    <col min="9208" max="9208" width="17" style="380" customWidth="1"/>
    <col min="9209" max="9209" width="18.42578125" style="380" customWidth="1"/>
    <col min="9210" max="9210" width="9.140625" style="380"/>
    <col min="9211" max="9211" width="18.85546875" style="380" customWidth="1"/>
    <col min="9212" max="9212" width="18.28515625" style="380" customWidth="1"/>
    <col min="9213" max="9458" width="9.140625" style="380"/>
    <col min="9459" max="9459" width="20.7109375" style="380" customWidth="1"/>
    <col min="9460" max="9460" width="12.28515625" style="380" customWidth="1"/>
    <col min="9461" max="9461" width="14.7109375" style="380" customWidth="1"/>
    <col min="9462" max="9462" width="6.85546875" style="380" customWidth="1"/>
    <col min="9463" max="9463" width="9.140625" style="380"/>
    <col min="9464" max="9464" width="17" style="380" customWidth="1"/>
    <col min="9465" max="9465" width="18.42578125" style="380" customWidth="1"/>
    <col min="9466" max="9466" width="9.140625" style="380"/>
    <col min="9467" max="9467" width="18.85546875" style="380" customWidth="1"/>
    <col min="9468" max="9468" width="18.28515625" style="380" customWidth="1"/>
    <col min="9469" max="9714" width="9.140625" style="380"/>
    <col min="9715" max="9715" width="20.7109375" style="380" customWidth="1"/>
    <col min="9716" max="9716" width="12.28515625" style="380" customWidth="1"/>
    <col min="9717" max="9717" width="14.7109375" style="380" customWidth="1"/>
    <col min="9718" max="9718" width="6.85546875" style="380" customWidth="1"/>
    <col min="9719" max="9719" width="9.140625" style="380"/>
    <col min="9720" max="9720" width="17" style="380" customWidth="1"/>
    <col min="9721" max="9721" width="18.42578125" style="380" customWidth="1"/>
    <col min="9722" max="9722" width="9.140625" style="380"/>
    <col min="9723" max="9723" width="18.85546875" style="380" customWidth="1"/>
    <col min="9724" max="9724" width="18.28515625" style="380" customWidth="1"/>
    <col min="9725" max="9970" width="9.140625" style="380"/>
    <col min="9971" max="9971" width="20.7109375" style="380" customWidth="1"/>
    <col min="9972" max="9972" width="12.28515625" style="380" customWidth="1"/>
    <col min="9973" max="9973" width="14.7109375" style="380" customWidth="1"/>
    <col min="9974" max="9974" width="6.85546875" style="380" customWidth="1"/>
    <col min="9975" max="9975" width="9.140625" style="380"/>
    <col min="9976" max="9976" width="17" style="380" customWidth="1"/>
    <col min="9977" max="9977" width="18.42578125" style="380" customWidth="1"/>
    <col min="9978" max="9978" width="9.140625" style="380"/>
    <col min="9979" max="9979" width="18.85546875" style="380" customWidth="1"/>
    <col min="9980" max="9980" width="18.28515625" style="380" customWidth="1"/>
    <col min="9981" max="10226" width="9.140625" style="380"/>
    <col min="10227" max="10227" width="20.7109375" style="380" customWidth="1"/>
    <col min="10228" max="10228" width="12.28515625" style="380" customWidth="1"/>
    <col min="10229" max="10229" width="14.7109375" style="380" customWidth="1"/>
    <col min="10230" max="10230" width="6.85546875" style="380" customWidth="1"/>
    <col min="10231" max="10231" width="9.140625" style="380"/>
    <col min="10232" max="10232" width="17" style="380" customWidth="1"/>
    <col min="10233" max="10233" width="18.42578125" style="380" customWidth="1"/>
    <col min="10234" max="10234" width="9.140625" style="380"/>
    <col min="10235" max="10235" width="18.85546875" style="380" customWidth="1"/>
    <col min="10236" max="10236" width="18.28515625" style="380" customWidth="1"/>
    <col min="10237" max="10482" width="9.140625" style="380"/>
    <col min="10483" max="10483" width="20.7109375" style="380" customWidth="1"/>
    <col min="10484" max="10484" width="12.28515625" style="380" customWidth="1"/>
    <col min="10485" max="10485" width="14.7109375" style="380" customWidth="1"/>
    <col min="10486" max="10486" width="6.85546875" style="380" customWidth="1"/>
    <col min="10487" max="10487" width="9.140625" style="380"/>
    <col min="10488" max="10488" width="17" style="380" customWidth="1"/>
    <col min="10489" max="10489" width="18.42578125" style="380" customWidth="1"/>
    <col min="10490" max="10490" width="9.140625" style="380"/>
    <col min="10491" max="10491" width="18.85546875" style="380" customWidth="1"/>
    <col min="10492" max="10492" width="18.28515625" style="380" customWidth="1"/>
    <col min="10493" max="10738" width="9.140625" style="380"/>
    <col min="10739" max="10739" width="20.7109375" style="380" customWidth="1"/>
    <col min="10740" max="10740" width="12.28515625" style="380" customWidth="1"/>
    <col min="10741" max="10741" width="14.7109375" style="380" customWidth="1"/>
    <col min="10742" max="10742" width="6.85546875" style="380" customWidth="1"/>
    <col min="10743" max="10743" width="9.140625" style="380"/>
    <col min="10744" max="10744" width="17" style="380" customWidth="1"/>
    <col min="10745" max="10745" width="18.42578125" style="380" customWidth="1"/>
    <col min="10746" max="10746" width="9.140625" style="380"/>
    <col min="10747" max="10747" width="18.85546875" style="380" customWidth="1"/>
    <col min="10748" max="10748" width="18.28515625" style="380" customWidth="1"/>
    <col min="10749" max="10994" width="9.140625" style="380"/>
    <col min="10995" max="10995" width="20.7109375" style="380" customWidth="1"/>
    <col min="10996" max="10996" width="12.28515625" style="380" customWidth="1"/>
    <col min="10997" max="10997" width="14.7109375" style="380" customWidth="1"/>
    <col min="10998" max="10998" width="6.85546875" style="380" customWidth="1"/>
    <col min="10999" max="10999" width="9.140625" style="380"/>
    <col min="11000" max="11000" width="17" style="380" customWidth="1"/>
    <col min="11001" max="11001" width="18.42578125" style="380" customWidth="1"/>
    <col min="11002" max="11002" width="9.140625" style="380"/>
    <col min="11003" max="11003" width="18.85546875" style="380" customWidth="1"/>
    <col min="11004" max="11004" width="18.28515625" style="380" customWidth="1"/>
    <col min="11005" max="11250" width="9.140625" style="380"/>
    <col min="11251" max="11251" width="20.7109375" style="380" customWidth="1"/>
    <col min="11252" max="11252" width="12.28515625" style="380" customWidth="1"/>
    <col min="11253" max="11253" width="14.7109375" style="380" customWidth="1"/>
    <col min="11254" max="11254" width="6.85546875" style="380" customWidth="1"/>
    <col min="11255" max="11255" width="9.140625" style="380"/>
    <col min="11256" max="11256" width="17" style="380" customWidth="1"/>
    <col min="11257" max="11257" width="18.42578125" style="380" customWidth="1"/>
    <col min="11258" max="11258" width="9.140625" style="380"/>
    <col min="11259" max="11259" width="18.85546875" style="380" customWidth="1"/>
    <col min="11260" max="11260" width="18.28515625" style="380" customWidth="1"/>
    <col min="11261" max="11506" width="9.140625" style="380"/>
    <col min="11507" max="11507" width="20.7109375" style="380" customWidth="1"/>
    <col min="11508" max="11508" width="12.28515625" style="380" customWidth="1"/>
    <col min="11509" max="11509" width="14.7109375" style="380" customWidth="1"/>
    <col min="11510" max="11510" width="6.85546875" style="380" customWidth="1"/>
    <col min="11511" max="11511" width="9.140625" style="380"/>
    <col min="11512" max="11512" width="17" style="380" customWidth="1"/>
    <col min="11513" max="11513" width="18.42578125" style="380" customWidth="1"/>
    <col min="11514" max="11514" width="9.140625" style="380"/>
    <col min="11515" max="11515" width="18.85546875" style="380" customWidth="1"/>
    <col min="11516" max="11516" width="18.28515625" style="380" customWidth="1"/>
    <col min="11517" max="11762" width="9.140625" style="380"/>
    <col min="11763" max="11763" width="20.7109375" style="380" customWidth="1"/>
    <col min="11764" max="11764" width="12.28515625" style="380" customWidth="1"/>
    <col min="11765" max="11765" width="14.7109375" style="380" customWidth="1"/>
    <col min="11766" max="11766" width="6.85546875" style="380" customWidth="1"/>
    <col min="11767" max="11767" width="9.140625" style="380"/>
    <col min="11768" max="11768" width="17" style="380" customWidth="1"/>
    <col min="11769" max="11769" width="18.42578125" style="380" customWidth="1"/>
    <col min="11770" max="11770" width="9.140625" style="380"/>
    <col min="11771" max="11771" width="18.85546875" style="380" customWidth="1"/>
    <col min="11772" max="11772" width="18.28515625" style="380" customWidth="1"/>
    <col min="11773" max="12018" width="9.140625" style="380"/>
    <col min="12019" max="12019" width="20.7109375" style="380" customWidth="1"/>
    <col min="12020" max="12020" width="12.28515625" style="380" customWidth="1"/>
    <col min="12021" max="12021" width="14.7109375" style="380" customWidth="1"/>
    <col min="12022" max="12022" width="6.85546875" style="380" customWidth="1"/>
    <col min="12023" max="12023" width="9.140625" style="380"/>
    <col min="12024" max="12024" width="17" style="380" customWidth="1"/>
    <col min="12025" max="12025" width="18.42578125" style="380" customWidth="1"/>
    <col min="12026" max="12026" width="9.140625" style="380"/>
    <col min="12027" max="12027" width="18.85546875" style="380" customWidth="1"/>
    <col min="12028" max="12028" width="18.28515625" style="380" customWidth="1"/>
    <col min="12029" max="12274" width="9.140625" style="380"/>
    <col min="12275" max="12275" width="20.7109375" style="380" customWidth="1"/>
    <col min="12276" max="12276" width="12.28515625" style="380" customWidth="1"/>
    <col min="12277" max="12277" width="14.7109375" style="380" customWidth="1"/>
    <col min="12278" max="12278" width="6.85546875" style="380" customWidth="1"/>
    <col min="12279" max="12279" width="9.140625" style="380"/>
    <col min="12280" max="12280" width="17" style="380" customWidth="1"/>
    <col min="12281" max="12281" width="18.42578125" style="380" customWidth="1"/>
    <col min="12282" max="12282" width="9.140625" style="380"/>
    <col min="12283" max="12283" width="18.85546875" style="380" customWidth="1"/>
    <col min="12284" max="12284" width="18.28515625" style="380" customWidth="1"/>
    <col min="12285" max="12530" width="9.140625" style="380"/>
    <col min="12531" max="12531" width="20.7109375" style="380" customWidth="1"/>
    <col min="12532" max="12532" width="12.28515625" style="380" customWidth="1"/>
    <col min="12533" max="12533" width="14.7109375" style="380" customWidth="1"/>
    <col min="12534" max="12534" width="6.85546875" style="380" customWidth="1"/>
    <col min="12535" max="12535" width="9.140625" style="380"/>
    <col min="12536" max="12536" width="17" style="380" customWidth="1"/>
    <col min="12537" max="12537" width="18.42578125" style="380" customWidth="1"/>
    <col min="12538" max="12538" width="9.140625" style="380"/>
    <col min="12539" max="12539" width="18.85546875" style="380" customWidth="1"/>
    <col min="12540" max="12540" width="18.28515625" style="380" customWidth="1"/>
    <col min="12541" max="12786" width="9.140625" style="380"/>
    <col min="12787" max="12787" width="20.7109375" style="380" customWidth="1"/>
    <col min="12788" max="12788" width="12.28515625" style="380" customWidth="1"/>
    <col min="12789" max="12789" width="14.7109375" style="380" customWidth="1"/>
    <col min="12790" max="12790" width="6.85546875" style="380" customWidth="1"/>
    <col min="12791" max="12791" width="9.140625" style="380"/>
    <col min="12792" max="12792" width="17" style="380" customWidth="1"/>
    <col min="12793" max="12793" width="18.42578125" style="380" customWidth="1"/>
    <col min="12794" max="12794" width="9.140625" style="380"/>
    <col min="12795" max="12795" width="18.85546875" style="380" customWidth="1"/>
    <col min="12796" max="12796" width="18.28515625" style="380" customWidth="1"/>
    <col min="12797" max="13042" width="9.140625" style="380"/>
    <col min="13043" max="13043" width="20.7109375" style="380" customWidth="1"/>
    <col min="13044" max="13044" width="12.28515625" style="380" customWidth="1"/>
    <col min="13045" max="13045" width="14.7109375" style="380" customWidth="1"/>
    <col min="13046" max="13046" width="6.85546875" style="380" customWidth="1"/>
    <col min="13047" max="13047" width="9.140625" style="380"/>
    <col min="13048" max="13048" width="17" style="380" customWidth="1"/>
    <col min="13049" max="13049" width="18.42578125" style="380" customWidth="1"/>
    <col min="13050" max="13050" width="9.140625" style="380"/>
    <col min="13051" max="13051" width="18.85546875" style="380" customWidth="1"/>
    <col min="13052" max="13052" width="18.28515625" style="380" customWidth="1"/>
    <col min="13053" max="13298" width="9.140625" style="380"/>
    <col min="13299" max="13299" width="20.7109375" style="380" customWidth="1"/>
    <col min="13300" max="13300" width="12.28515625" style="380" customWidth="1"/>
    <col min="13301" max="13301" width="14.7109375" style="380" customWidth="1"/>
    <col min="13302" max="13302" width="6.85546875" style="380" customWidth="1"/>
    <col min="13303" max="13303" width="9.140625" style="380"/>
    <col min="13304" max="13304" width="17" style="380" customWidth="1"/>
    <col min="13305" max="13305" width="18.42578125" style="380" customWidth="1"/>
    <col min="13306" max="13306" width="9.140625" style="380"/>
    <col min="13307" max="13307" width="18.85546875" style="380" customWidth="1"/>
    <col min="13308" max="13308" width="18.28515625" style="380" customWidth="1"/>
    <col min="13309" max="13554" width="9.140625" style="380"/>
    <col min="13555" max="13555" width="20.7109375" style="380" customWidth="1"/>
    <col min="13556" max="13556" width="12.28515625" style="380" customWidth="1"/>
    <col min="13557" max="13557" width="14.7109375" style="380" customWidth="1"/>
    <col min="13558" max="13558" width="6.85546875" style="380" customWidth="1"/>
    <col min="13559" max="13559" width="9.140625" style="380"/>
    <col min="13560" max="13560" width="17" style="380" customWidth="1"/>
    <col min="13561" max="13561" width="18.42578125" style="380" customWidth="1"/>
    <col min="13562" max="13562" width="9.140625" style="380"/>
    <col min="13563" max="13563" width="18.85546875" style="380" customWidth="1"/>
    <col min="13564" max="13564" width="18.28515625" style="380" customWidth="1"/>
    <col min="13565" max="13810" width="9.140625" style="380"/>
    <col min="13811" max="13811" width="20.7109375" style="380" customWidth="1"/>
    <col min="13812" max="13812" width="12.28515625" style="380" customWidth="1"/>
    <col min="13813" max="13813" width="14.7109375" style="380" customWidth="1"/>
    <col min="13814" max="13814" width="6.85546875" style="380" customWidth="1"/>
    <col min="13815" max="13815" width="9.140625" style="380"/>
    <col min="13816" max="13816" width="17" style="380" customWidth="1"/>
    <col min="13817" max="13817" width="18.42578125" style="380" customWidth="1"/>
    <col min="13818" max="13818" width="9.140625" style="380"/>
    <col min="13819" max="13819" width="18.85546875" style="380" customWidth="1"/>
    <col min="13820" max="13820" width="18.28515625" style="380" customWidth="1"/>
    <col min="13821" max="14066" width="9.140625" style="380"/>
    <col min="14067" max="14067" width="20.7109375" style="380" customWidth="1"/>
    <col min="14068" max="14068" width="12.28515625" style="380" customWidth="1"/>
    <col min="14069" max="14069" width="14.7109375" style="380" customWidth="1"/>
    <col min="14070" max="14070" width="6.85546875" style="380" customWidth="1"/>
    <col min="14071" max="14071" width="9.140625" style="380"/>
    <col min="14072" max="14072" width="17" style="380" customWidth="1"/>
    <col min="14073" max="14073" width="18.42578125" style="380" customWidth="1"/>
    <col min="14074" max="14074" width="9.140625" style="380"/>
    <col min="14075" max="14075" width="18.85546875" style="380" customWidth="1"/>
    <col min="14076" max="14076" width="18.28515625" style="380" customWidth="1"/>
    <col min="14077" max="14322" width="9.140625" style="380"/>
    <col min="14323" max="14323" width="20.7109375" style="380" customWidth="1"/>
    <col min="14324" max="14324" width="12.28515625" style="380" customWidth="1"/>
    <col min="14325" max="14325" width="14.7109375" style="380" customWidth="1"/>
    <col min="14326" max="14326" width="6.85546875" style="380" customWidth="1"/>
    <col min="14327" max="14327" width="9.140625" style="380"/>
    <col min="14328" max="14328" width="17" style="380" customWidth="1"/>
    <col min="14329" max="14329" width="18.42578125" style="380" customWidth="1"/>
    <col min="14330" max="14330" width="9.140625" style="380"/>
    <col min="14331" max="14331" width="18.85546875" style="380" customWidth="1"/>
    <col min="14332" max="14332" width="18.28515625" style="380" customWidth="1"/>
    <col min="14333" max="14578" width="9.140625" style="380"/>
    <col min="14579" max="14579" width="20.7109375" style="380" customWidth="1"/>
    <col min="14580" max="14580" width="12.28515625" style="380" customWidth="1"/>
    <col min="14581" max="14581" width="14.7109375" style="380" customWidth="1"/>
    <col min="14582" max="14582" width="6.85546875" style="380" customWidth="1"/>
    <col min="14583" max="14583" width="9.140625" style="380"/>
    <col min="14584" max="14584" width="17" style="380" customWidth="1"/>
    <col min="14585" max="14585" width="18.42578125" style="380" customWidth="1"/>
    <col min="14586" max="14586" width="9.140625" style="380"/>
    <col min="14587" max="14587" width="18.85546875" style="380" customWidth="1"/>
    <col min="14588" max="14588" width="18.28515625" style="380" customWidth="1"/>
    <col min="14589" max="14834" width="9.140625" style="380"/>
    <col min="14835" max="14835" width="20.7109375" style="380" customWidth="1"/>
    <col min="14836" max="14836" width="12.28515625" style="380" customWidth="1"/>
    <col min="14837" max="14837" width="14.7109375" style="380" customWidth="1"/>
    <col min="14838" max="14838" width="6.85546875" style="380" customWidth="1"/>
    <col min="14839" max="14839" width="9.140625" style="380"/>
    <col min="14840" max="14840" width="17" style="380" customWidth="1"/>
    <col min="14841" max="14841" width="18.42578125" style="380" customWidth="1"/>
    <col min="14842" max="14842" width="9.140625" style="380"/>
    <col min="14843" max="14843" width="18.85546875" style="380" customWidth="1"/>
    <col min="14844" max="14844" width="18.28515625" style="380" customWidth="1"/>
    <col min="14845" max="15090" width="9.140625" style="380"/>
    <col min="15091" max="15091" width="20.7109375" style="380" customWidth="1"/>
    <col min="15092" max="15092" width="12.28515625" style="380" customWidth="1"/>
    <col min="15093" max="15093" width="14.7109375" style="380" customWidth="1"/>
    <col min="15094" max="15094" width="6.85546875" style="380" customWidth="1"/>
    <col min="15095" max="15095" width="9.140625" style="380"/>
    <col min="15096" max="15096" width="17" style="380" customWidth="1"/>
    <col min="15097" max="15097" width="18.42578125" style="380" customWidth="1"/>
    <col min="15098" max="15098" width="9.140625" style="380"/>
    <col min="15099" max="15099" width="18.85546875" style="380" customWidth="1"/>
    <col min="15100" max="15100" width="18.28515625" style="380" customWidth="1"/>
    <col min="15101" max="15346" width="9.140625" style="380"/>
    <col min="15347" max="15347" width="20.7109375" style="380" customWidth="1"/>
    <col min="15348" max="15348" width="12.28515625" style="380" customWidth="1"/>
    <col min="15349" max="15349" width="14.7109375" style="380" customWidth="1"/>
    <col min="15350" max="15350" width="6.85546875" style="380" customWidth="1"/>
    <col min="15351" max="15351" width="9.140625" style="380"/>
    <col min="15352" max="15352" width="17" style="380" customWidth="1"/>
    <col min="15353" max="15353" width="18.42578125" style="380" customWidth="1"/>
    <col min="15354" max="15354" width="9.140625" style="380"/>
    <col min="15355" max="15355" width="18.85546875" style="380" customWidth="1"/>
    <col min="15356" max="15356" width="18.28515625" style="380" customWidth="1"/>
    <col min="15357" max="15602" width="9.140625" style="380"/>
    <col min="15603" max="15603" width="20.7109375" style="380" customWidth="1"/>
    <col min="15604" max="15604" width="12.28515625" style="380" customWidth="1"/>
    <col min="15605" max="15605" width="14.7109375" style="380" customWidth="1"/>
    <col min="15606" max="15606" width="6.85546875" style="380" customWidth="1"/>
    <col min="15607" max="15607" width="9.140625" style="380"/>
    <col min="15608" max="15608" width="17" style="380" customWidth="1"/>
    <col min="15609" max="15609" width="18.42578125" style="380" customWidth="1"/>
    <col min="15610" max="15610" width="9.140625" style="380"/>
    <col min="15611" max="15611" width="18.85546875" style="380" customWidth="1"/>
    <col min="15612" max="15612" width="18.28515625" style="380" customWidth="1"/>
    <col min="15613" max="15858" width="9.140625" style="380"/>
    <col min="15859" max="15859" width="20.7109375" style="380" customWidth="1"/>
    <col min="15860" max="15860" width="12.28515625" style="380" customWidth="1"/>
    <col min="15861" max="15861" width="14.7109375" style="380" customWidth="1"/>
    <col min="15862" max="15862" width="6.85546875" style="380" customWidth="1"/>
    <col min="15863" max="15863" width="9.140625" style="380"/>
    <col min="15864" max="15864" width="17" style="380" customWidth="1"/>
    <col min="15865" max="15865" width="18.42578125" style="380" customWidth="1"/>
    <col min="15866" max="15866" width="9.140625" style="380"/>
    <col min="15867" max="15867" width="18.85546875" style="380" customWidth="1"/>
    <col min="15868" max="15868" width="18.28515625" style="380" customWidth="1"/>
    <col min="15869" max="16114" width="9.140625" style="380"/>
    <col min="16115" max="16115" width="20.7109375" style="380" customWidth="1"/>
    <col min="16116" max="16116" width="12.28515625" style="380" customWidth="1"/>
    <col min="16117" max="16117" width="14.7109375" style="380" customWidth="1"/>
    <col min="16118" max="16118" width="6.85546875" style="380" customWidth="1"/>
    <col min="16119" max="16119" width="9.140625" style="380"/>
    <col min="16120" max="16120" width="17" style="380" customWidth="1"/>
    <col min="16121" max="16121" width="18.42578125" style="380" customWidth="1"/>
    <col min="16122" max="16122" width="9.140625" style="380"/>
    <col min="16123" max="16123" width="18.85546875" style="380" customWidth="1"/>
    <col min="16124" max="16124" width="18.28515625" style="380" customWidth="1"/>
    <col min="16125" max="16384" width="9.140625" style="380"/>
  </cols>
  <sheetData>
    <row r="1" spans="2:4" x14ac:dyDescent="0.2">
      <c r="B1" s="683" t="s">
        <v>367</v>
      </c>
    </row>
    <row r="3" spans="2:4" ht="19.5" customHeight="1" x14ac:dyDescent="0.2">
      <c r="B3" s="391" t="s">
        <v>368</v>
      </c>
      <c r="C3" s="392" t="s">
        <v>4</v>
      </c>
      <c r="D3" s="393" t="s">
        <v>69</v>
      </c>
    </row>
    <row r="4" spans="2:4" ht="15.75" customHeight="1" x14ac:dyDescent="0.2">
      <c r="B4" s="394" t="s">
        <v>363</v>
      </c>
      <c r="C4" s="395">
        <v>508</v>
      </c>
      <c r="D4" s="396">
        <v>1.8574040219378429E-2</v>
      </c>
    </row>
    <row r="5" spans="2:4" ht="15.75" customHeight="1" x14ac:dyDescent="0.2">
      <c r="B5" s="394" t="s">
        <v>369</v>
      </c>
      <c r="C5" s="395">
        <v>7610</v>
      </c>
      <c r="D5" s="396">
        <v>0.27824497257769654</v>
      </c>
    </row>
    <row r="6" spans="2:4" ht="15.75" customHeight="1" x14ac:dyDescent="0.2">
      <c r="B6" s="394" t="s">
        <v>370</v>
      </c>
      <c r="C6" s="395">
        <v>3361</v>
      </c>
      <c r="D6" s="396">
        <v>0.12288848263254114</v>
      </c>
    </row>
    <row r="7" spans="2:4" ht="15.75" customHeight="1" x14ac:dyDescent="0.2">
      <c r="B7" s="394" t="s">
        <v>371</v>
      </c>
      <c r="C7" s="395">
        <v>8702</v>
      </c>
      <c r="D7" s="396">
        <v>0.31817184643510055</v>
      </c>
    </row>
    <row r="8" spans="2:4" ht="15.75" customHeight="1" x14ac:dyDescent="0.2">
      <c r="B8" s="394" t="s">
        <v>372</v>
      </c>
      <c r="C8" s="395">
        <v>2830</v>
      </c>
      <c r="D8" s="396">
        <v>0.10347349177330896</v>
      </c>
    </row>
    <row r="9" spans="2:4" ht="15.75" customHeight="1" x14ac:dyDescent="0.2">
      <c r="B9" s="394" t="s">
        <v>373</v>
      </c>
      <c r="C9" s="395">
        <v>1571</v>
      </c>
      <c r="D9" s="396">
        <v>5.7440585009140767E-2</v>
      </c>
    </row>
    <row r="10" spans="2:4" ht="15.75" customHeight="1" x14ac:dyDescent="0.2">
      <c r="B10" s="394" t="s">
        <v>374</v>
      </c>
      <c r="C10" s="395">
        <v>2240</v>
      </c>
      <c r="D10" s="396">
        <v>8.1901279707495431E-2</v>
      </c>
    </row>
    <row r="11" spans="2:4" ht="15.75" customHeight="1" x14ac:dyDescent="0.2">
      <c r="B11" s="394" t="s">
        <v>375</v>
      </c>
      <c r="C11" s="395">
        <v>150</v>
      </c>
      <c r="D11" s="396">
        <v>5.4844606946983544E-3</v>
      </c>
    </row>
    <row r="12" spans="2:4" ht="15.75" customHeight="1" x14ac:dyDescent="0.2">
      <c r="B12" s="394" t="s">
        <v>376</v>
      </c>
      <c r="C12" s="395">
        <v>378</v>
      </c>
      <c r="D12" s="396">
        <v>1.3820840950639854E-2</v>
      </c>
    </row>
    <row r="13" spans="2:4" ht="15.75" customHeight="1" x14ac:dyDescent="0.2">
      <c r="B13" s="397" t="s">
        <v>149</v>
      </c>
      <c r="C13" s="398">
        <v>27350</v>
      </c>
      <c r="D13" s="401"/>
    </row>
    <row r="15" spans="2:4" ht="15.75" x14ac:dyDescent="0.2">
      <c r="B15" s="390" t="s">
        <v>377</v>
      </c>
    </row>
    <row r="16" spans="2:4" ht="15.75" x14ac:dyDescent="0.2">
      <c r="B16" s="267"/>
    </row>
  </sheetData>
  <pageMargins left="1" right="1" top="1" bottom="1.45" header="1" footer="1"/>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2.75" x14ac:dyDescent="0.2"/>
  <cols>
    <col min="1" max="2" width="9.140625" style="380"/>
    <col min="3" max="3" width="47.140625" style="380" customWidth="1"/>
    <col min="4" max="4" width="14.28515625" style="402" bestFit="1" customWidth="1"/>
    <col min="5" max="5" width="11.42578125" style="403" bestFit="1" customWidth="1"/>
    <col min="6" max="250" width="9.140625" style="380"/>
    <col min="251" max="251" width="47.140625" style="380" customWidth="1"/>
    <col min="252" max="252" width="15.5703125" style="380" customWidth="1"/>
    <col min="253" max="253" width="14.7109375" style="380" customWidth="1"/>
    <col min="254" max="506" width="9.140625" style="380"/>
    <col min="507" max="507" width="47.140625" style="380" customWidth="1"/>
    <col min="508" max="508" width="15.5703125" style="380" customWidth="1"/>
    <col min="509" max="509" width="14.7109375" style="380" customWidth="1"/>
    <col min="510" max="762" width="9.140625" style="380"/>
    <col min="763" max="763" width="47.140625" style="380" customWidth="1"/>
    <col min="764" max="764" width="15.5703125" style="380" customWidth="1"/>
    <col min="765" max="765" width="14.7109375" style="380" customWidth="1"/>
    <col min="766" max="1018" width="9.140625" style="380"/>
    <col min="1019" max="1019" width="47.140625" style="380" customWidth="1"/>
    <col min="1020" max="1020" width="15.5703125" style="380" customWidth="1"/>
    <col min="1021" max="1021" width="14.7109375" style="380" customWidth="1"/>
    <col min="1022" max="1274" width="9.140625" style="380"/>
    <col min="1275" max="1275" width="47.140625" style="380" customWidth="1"/>
    <col min="1276" max="1276" width="15.5703125" style="380" customWidth="1"/>
    <col min="1277" max="1277" width="14.7109375" style="380" customWidth="1"/>
    <col min="1278" max="1530" width="9.140625" style="380"/>
    <col min="1531" max="1531" width="47.140625" style="380" customWidth="1"/>
    <col min="1532" max="1532" width="15.5703125" style="380" customWidth="1"/>
    <col min="1533" max="1533" width="14.7109375" style="380" customWidth="1"/>
    <col min="1534" max="1786" width="9.140625" style="380"/>
    <col min="1787" max="1787" width="47.140625" style="380" customWidth="1"/>
    <col min="1788" max="1788" width="15.5703125" style="380" customWidth="1"/>
    <col min="1789" max="1789" width="14.7109375" style="380" customWidth="1"/>
    <col min="1790" max="2042" width="9.140625" style="380"/>
    <col min="2043" max="2043" width="47.140625" style="380" customWidth="1"/>
    <col min="2044" max="2044" width="15.5703125" style="380" customWidth="1"/>
    <col min="2045" max="2045" width="14.7109375" style="380" customWidth="1"/>
    <col min="2046" max="2298" width="9.140625" style="380"/>
    <col min="2299" max="2299" width="47.140625" style="380" customWidth="1"/>
    <col min="2300" max="2300" width="15.5703125" style="380" customWidth="1"/>
    <col min="2301" max="2301" width="14.7109375" style="380" customWidth="1"/>
    <col min="2302" max="2554" width="9.140625" style="380"/>
    <col min="2555" max="2555" width="47.140625" style="380" customWidth="1"/>
    <col min="2556" max="2556" width="15.5703125" style="380" customWidth="1"/>
    <col min="2557" max="2557" width="14.7109375" style="380" customWidth="1"/>
    <col min="2558" max="2810" width="9.140625" style="380"/>
    <col min="2811" max="2811" width="47.140625" style="380" customWidth="1"/>
    <col min="2812" max="2812" width="15.5703125" style="380" customWidth="1"/>
    <col min="2813" max="2813" width="14.7109375" style="380" customWidth="1"/>
    <col min="2814" max="3066" width="9.140625" style="380"/>
    <col min="3067" max="3067" width="47.140625" style="380" customWidth="1"/>
    <col min="3068" max="3068" width="15.5703125" style="380" customWidth="1"/>
    <col min="3069" max="3069" width="14.7109375" style="380" customWidth="1"/>
    <col min="3070" max="3322" width="9.140625" style="380"/>
    <col min="3323" max="3323" width="47.140625" style="380" customWidth="1"/>
    <col min="3324" max="3324" width="15.5703125" style="380" customWidth="1"/>
    <col min="3325" max="3325" width="14.7109375" style="380" customWidth="1"/>
    <col min="3326" max="3578" width="9.140625" style="380"/>
    <col min="3579" max="3579" width="47.140625" style="380" customWidth="1"/>
    <col min="3580" max="3580" width="15.5703125" style="380" customWidth="1"/>
    <col min="3581" max="3581" width="14.7109375" style="380" customWidth="1"/>
    <col min="3582" max="3834" width="9.140625" style="380"/>
    <col min="3835" max="3835" width="47.140625" style="380" customWidth="1"/>
    <col min="3836" max="3836" width="15.5703125" style="380" customWidth="1"/>
    <col min="3837" max="3837" width="14.7109375" style="380" customWidth="1"/>
    <col min="3838" max="4090" width="9.140625" style="380"/>
    <col min="4091" max="4091" width="47.140625" style="380" customWidth="1"/>
    <col min="4092" max="4092" width="15.5703125" style="380" customWidth="1"/>
    <col min="4093" max="4093" width="14.7109375" style="380" customWidth="1"/>
    <col min="4094" max="4346" width="9.140625" style="380"/>
    <col min="4347" max="4347" width="47.140625" style="380" customWidth="1"/>
    <col min="4348" max="4348" width="15.5703125" style="380" customWidth="1"/>
    <col min="4349" max="4349" width="14.7109375" style="380" customWidth="1"/>
    <col min="4350" max="4602" width="9.140625" style="380"/>
    <col min="4603" max="4603" width="47.140625" style="380" customWidth="1"/>
    <col min="4604" max="4604" width="15.5703125" style="380" customWidth="1"/>
    <col min="4605" max="4605" width="14.7109375" style="380" customWidth="1"/>
    <col min="4606" max="4858" width="9.140625" style="380"/>
    <col min="4859" max="4859" width="47.140625" style="380" customWidth="1"/>
    <col min="4860" max="4860" width="15.5703125" style="380" customWidth="1"/>
    <col min="4861" max="4861" width="14.7109375" style="380" customWidth="1"/>
    <col min="4862" max="5114" width="9.140625" style="380"/>
    <col min="5115" max="5115" width="47.140625" style="380" customWidth="1"/>
    <col min="5116" max="5116" width="15.5703125" style="380" customWidth="1"/>
    <col min="5117" max="5117" width="14.7109375" style="380" customWidth="1"/>
    <col min="5118" max="5370" width="9.140625" style="380"/>
    <col min="5371" max="5371" width="47.140625" style="380" customWidth="1"/>
    <col min="5372" max="5372" width="15.5703125" style="380" customWidth="1"/>
    <col min="5373" max="5373" width="14.7109375" style="380" customWidth="1"/>
    <col min="5374" max="5626" width="9.140625" style="380"/>
    <col min="5627" max="5627" width="47.140625" style="380" customWidth="1"/>
    <col min="5628" max="5628" width="15.5703125" style="380" customWidth="1"/>
    <col min="5629" max="5629" width="14.7109375" style="380" customWidth="1"/>
    <col min="5630" max="5882" width="9.140625" style="380"/>
    <col min="5883" max="5883" width="47.140625" style="380" customWidth="1"/>
    <col min="5884" max="5884" width="15.5703125" style="380" customWidth="1"/>
    <col min="5885" max="5885" width="14.7109375" style="380" customWidth="1"/>
    <col min="5886" max="6138" width="9.140625" style="380"/>
    <col min="6139" max="6139" width="47.140625" style="380" customWidth="1"/>
    <col min="6140" max="6140" width="15.5703125" style="380" customWidth="1"/>
    <col min="6141" max="6141" width="14.7109375" style="380" customWidth="1"/>
    <col min="6142" max="6394" width="9.140625" style="380"/>
    <col min="6395" max="6395" width="47.140625" style="380" customWidth="1"/>
    <col min="6396" max="6396" width="15.5703125" style="380" customWidth="1"/>
    <col min="6397" max="6397" width="14.7109375" style="380" customWidth="1"/>
    <col min="6398" max="6650" width="9.140625" style="380"/>
    <col min="6651" max="6651" width="47.140625" style="380" customWidth="1"/>
    <col min="6652" max="6652" width="15.5703125" style="380" customWidth="1"/>
    <col min="6653" max="6653" width="14.7109375" style="380" customWidth="1"/>
    <col min="6654" max="6906" width="9.140625" style="380"/>
    <col min="6907" max="6907" width="47.140625" style="380" customWidth="1"/>
    <col min="6908" max="6908" width="15.5703125" style="380" customWidth="1"/>
    <col min="6909" max="6909" width="14.7109375" style="380" customWidth="1"/>
    <col min="6910" max="7162" width="9.140625" style="380"/>
    <col min="7163" max="7163" width="47.140625" style="380" customWidth="1"/>
    <col min="7164" max="7164" width="15.5703125" style="380" customWidth="1"/>
    <col min="7165" max="7165" width="14.7109375" style="380" customWidth="1"/>
    <col min="7166" max="7418" width="9.140625" style="380"/>
    <col min="7419" max="7419" width="47.140625" style="380" customWidth="1"/>
    <col min="7420" max="7420" width="15.5703125" style="380" customWidth="1"/>
    <col min="7421" max="7421" width="14.7109375" style="380" customWidth="1"/>
    <col min="7422" max="7674" width="9.140625" style="380"/>
    <col min="7675" max="7675" width="47.140625" style="380" customWidth="1"/>
    <col min="7676" max="7676" width="15.5703125" style="380" customWidth="1"/>
    <col min="7677" max="7677" width="14.7109375" style="380" customWidth="1"/>
    <col min="7678" max="7930" width="9.140625" style="380"/>
    <col min="7931" max="7931" width="47.140625" style="380" customWidth="1"/>
    <col min="7932" max="7932" width="15.5703125" style="380" customWidth="1"/>
    <col min="7933" max="7933" width="14.7109375" style="380" customWidth="1"/>
    <col min="7934" max="8186" width="9.140625" style="380"/>
    <col min="8187" max="8187" width="47.140625" style="380" customWidth="1"/>
    <col min="8188" max="8188" width="15.5703125" style="380" customWidth="1"/>
    <col min="8189" max="8189" width="14.7109375" style="380" customWidth="1"/>
    <col min="8190" max="8442" width="9.140625" style="380"/>
    <col min="8443" max="8443" width="47.140625" style="380" customWidth="1"/>
    <col min="8444" max="8444" width="15.5703125" style="380" customWidth="1"/>
    <col min="8445" max="8445" width="14.7109375" style="380" customWidth="1"/>
    <col min="8446" max="8698" width="9.140625" style="380"/>
    <col min="8699" max="8699" width="47.140625" style="380" customWidth="1"/>
    <col min="8700" max="8700" width="15.5703125" style="380" customWidth="1"/>
    <col min="8701" max="8701" width="14.7109375" style="380" customWidth="1"/>
    <col min="8702" max="8954" width="9.140625" style="380"/>
    <col min="8955" max="8955" width="47.140625" style="380" customWidth="1"/>
    <col min="8956" max="8956" width="15.5703125" style="380" customWidth="1"/>
    <col min="8957" max="8957" width="14.7109375" style="380" customWidth="1"/>
    <col min="8958" max="9210" width="9.140625" style="380"/>
    <col min="9211" max="9211" width="47.140625" style="380" customWidth="1"/>
    <col min="9212" max="9212" width="15.5703125" style="380" customWidth="1"/>
    <col min="9213" max="9213" width="14.7109375" style="380" customWidth="1"/>
    <col min="9214" max="9466" width="9.140625" style="380"/>
    <col min="9467" max="9467" width="47.140625" style="380" customWidth="1"/>
    <col min="9468" max="9468" width="15.5703125" style="380" customWidth="1"/>
    <col min="9469" max="9469" width="14.7109375" style="380" customWidth="1"/>
    <col min="9470" max="9722" width="9.140625" style="380"/>
    <col min="9723" max="9723" width="47.140625" style="380" customWidth="1"/>
    <col min="9724" max="9724" width="15.5703125" style="380" customWidth="1"/>
    <col min="9725" max="9725" width="14.7109375" style="380" customWidth="1"/>
    <col min="9726" max="9978" width="9.140625" style="380"/>
    <col min="9979" max="9979" width="47.140625" style="380" customWidth="1"/>
    <col min="9980" max="9980" width="15.5703125" style="380" customWidth="1"/>
    <col min="9981" max="9981" width="14.7109375" style="380" customWidth="1"/>
    <col min="9982" max="10234" width="9.140625" style="380"/>
    <col min="10235" max="10235" width="47.140625" style="380" customWidth="1"/>
    <col min="10236" max="10236" width="15.5703125" style="380" customWidth="1"/>
    <col min="10237" max="10237" width="14.7109375" style="380" customWidth="1"/>
    <col min="10238" max="10490" width="9.140625" style="380"/>
    <col min="10491" max="10491" width="47.140625" style="380" customWidth="1"/>
    <col min="10492" max="10492" width="15.5703125" style="380" customWidth="1"/>
    <col min="10493" max="10493" width="14.7109375" style="380" customWidth="1"/>
    <col min="10494" max="10746" width="9.140625" style="380"/>
    <col min="10747" max="10747" width="47.140625" style="380" customWidth="1"/>
    <col min="10748" max="10748" width="15.5703125" style="380" customWidth="1"/>
    <col min="10749" max="10749" width="14.7109375" style="380" customWidth="1"/>
    <col min="10750" max="11002" width="9.140625" style="380"/>
    <col min="11003" max="11003" width="47.140625" style="380" customWidth="1"/>
    <col min="11004" max="11004" width="15.5703125" style="380" customWidth="1"/>
    <col min="11005" max="11005" width="14.7109375" style="380" customWidth="1"/>
    <col min="11006" max="11258" width="9.140625" style="380"/>
    <col min="11259" max="11259" width="47.140625" style="380" customWidth="1"/>
    <col min="11260" max="11260" width="15.5703125" style="380" customWidth="1"/>
    <col min="11261" max="11261" width="14.7109375" style="380" customWidth="1"/>
    <col min="11262" max="11514" width="9.140625" style="380"/>
    <col min="11515" max="11515" width="47.140625" style="380" customWidth="1"/>
    <col min="11516" max="11516" width="15.5703125" style="380" customWidth="1"/>
    <col min="11517" max="11517" width="14.7109375" style="380" customWidth="1"/>
    <col min="11518" max="11770" width="9.140625" style="380"/>
    <col min="11771" max="11771" width="47.140625" style="380" customWidth="1"/>
    <col min="11772" max="11772" width="15.5703125" style="380" customWidth="1"/>
    <col min="11773" max="11773" width="14.7109375" style="380" customWidth="1"/>
    <col min="11774" max="12026" width="9.140625" style="380"/>
    <col min="12027" max="12027" width="47.140625" style="380" customWidth="1"/>
    <col min="12028" max="12028" width="15.5703125" style="380" customWidth="1"/>
    <col min="12029" max="12029" width="14.7109375" style="380" customWidth="1"/>
    <col min="12030" max="12282" width="9.140625" style="380"/>
    <col min="12283" max="12283" width="47.140625" style="380" customWidth="1"/>
    <col min="12284" max="12284" width="15.5703125" style="380" customWidth="1"/>
    <col min="12285" max="12285" width="14.7109375" style="380" customWidth="1"/>
    <col min="12286" max="12538" width="9.140625" style="380"/>
    <col min="12539" max="12539" width="47.140625" style="380" customWidth="1"/>
    <col min="12540" max="12540" width="15.5703125" style="380" customWidth="1"/>
    <col min="12541" max="12541" width="14.7109375" style="380" customWidth="1"/>
    <col min="12542" max="12794" width="9.140625" style="380"/>
    <col min="12795" max="12795" width="47.140625" style="380" customWidth="1"/>
    <col min="12796" max="12796" width="15.5703125" style="380" customWidth="1"/>
    <col min="12797" max="12797" width="14.7109375" style="380" customWidth="1"/>
    <col min="12798" max="13050" width="9.140625" style="380"/>
    <col min="13051" max="13051" width="47.140625" style="380" customWidth="1"/>
    <col min="13052" max="13052" width="15.5703125" style="380" customWidth="1"/>
    <col min="13053" max="13053" width="14.7109375" style="380" customWidth="1"/>
    <col min="13054" max="13306" width="9.140625" style="380"/>
    <col min="13307" max="13307" width="47.140625" style="380" customWidth="1"/>
    <col min="13308" max="13308" width="15.5703125" style="380" customWidth="1"/>
    <col min="13309" max="13309" width="14.7109375" style="380" customWidth="1"/>
    <col min="13310" max="13562" width="9.140625" style="380"/>
    <col min="13563" max="13563" width="47.140625" style="380" customWidth="1"/>
    <col min="13564" max="13564" width="15.5703125" style="380" customWidth="1"/>
    <col min="13565" max="13565" width="14.7109375" style="380" customWidth="1"/>
    <col min="13566" max="13818" width="9.140625" style="380"/>
    <col min="13819" max="13819" width="47.140625" style="380" customWidth="1"/>
    <col min="13820" max="13820" width="15.5703125" style="380" customWidth="1"/>
    <col min="13821" max="13821" width="14.7109375" style="380" customWidth="1"/>
    <col min="13822" max="14074" width="9.140625" style="380"/>
    <col min="14075" max="14075" width="47.140625" style="380" customWidth="1"/>
    <col min="14076" max="14076" width="15.5703125" style="380" customWidth="1"/>
    <col min="14077" max="14077" width="14.7109375" style="380" customWidth="1"/>
    <col min="14078" max="14330" width="9.140625" style="380"/>
    <col min="14331" max="14331" width="47.140625" style="380" customWidth="1"/>
    <col min="14332" max="14332" width="15.5703125" style="380" customWidth="1"/>
    <col min="14333" max="14333" width="14.7109375" style="380" customWidth="1"/>
    <col min="14334" max="14586" width="9.140625" style="380"/>
    <col min="14587" max="14587" width="47.140625" style="380" customWidth="1"/>
    <col min="14588" max="14588" width="15.5703125" style="380" customWidth="1"/>
    <col min="14589" max="14589" width="14.7109375" style="380" customWidth="1"/>
    <col min="14590" max="14842" width="9.140625" style="380"/>
    <col min="14843" max="14843" width="47.140625" style="380" customWidth="1"/>
    <col min="14844" max="14844" width="15.5703125" style="380" customWidth="1"/>
    <col min="14845" max="14845" width="14.7109375" style="380" customWidth="1"/>
    <col min="14846" max="15098" width="9.140625" style="380"/>
    <col min="15099" max="15099" width="47.140625" style="380" customWidth="1"/>
    <col min="15100" max="15100" width="15.5703125" style="380" customWidth="1"/>
    <col min="15101" max="15101" width="14.7109375" style="380" customWidth="1"/>
    <col min="15102" max="15354" width="9.140625" style="380"/>
    <col min="15355" max="15355" width="47.140625" style="380" customWidth="1"/>
    <col min="15356" max="15356" width="15.5703125" style="380" customWidth="1"/>
    <col min="15357" max="15357" width="14.7109375" style="380" customWidth="1"/>
    <col min="15358" max="15610" width="9.140625" style="380"/>
    <col min="15611" max="15611" width="47.140625" style="380" customWidth="1"/>
    <col min="15612" max="15612" width="15.5703125" style="380" customWidth="1"/>
    <col min="15613" max="15613" width="14.7109375" style="380" customWidth="1"/>
    <col min="15614" max="15866" width="9.140625" style="380"/>
    <col min="15867" max="15867" width="47.140625" style="380" customWidth="1"/>
    <col min="15868" max="15868" width="15.5703125" style="380" customWidth="1"/>
    <col min="15869" max="15869" width="14.7109375" style="380" customWidth="1"/>
    <col min="15870" max="16122" width="9.140625" style="380"/>
    <col min="16123" max="16123" width="47.140625" style="380" customWidth="1"/>
    <col min="16124" max="16124" width="15.5703125" style="380" customWidth="1"/>
    <col min="16125" max="16125" width="14.7109375" style="380" customWidth="1"/>
    <col min="16126" max="16384" width="9.140625" style="380"/>
  </cols>
  <sheetData>
    <row r="1" spans="1:5" x14ac:dyDescent="0.2">
      <c r="B1" s="257" t="s">
        <v>378</v>
      </c>
    </row>
    <row r="3" spans="1:5" ht="27.75" customHeight="1" x14ac:dyDescent="0.2">
      <c r="B3" s="405" t="s">
        <v>20</v>
      </c>
      <c r="C3" s="406" t="s">
        <v>379</v>
      </c>
      <c r="D3" s="407" t="s">
        <v>57</v>
      </c>
      <c r="E3" s="408" t="s">
        <v>380</v>
      </c>
    </row>
    <row r="4" spans="1:5" ht="14.25" customHeight="1" x14ac:dyDescent="0.2">
      <c r="B4" s="409">
        <v>1</v>
      </c>
      <c r="C4" s="410" t="s">
        <v>23</v>
      </c>
      <c r="D4" s="411">
        <v>26349</v>
      </c>
      <c r="E4" s="396">
        <v>0.26862887028862098</v>
      </c>
    </row>
    <row r="5" spans="1:5" ht="14.25" customHeight="1" x14ac:dyDescent="0.2">
      <c r="B5" s="409">
        <f t="shared" ref="B5:B23" si="0">1+B4</f>
        <v>2</v>
      </c>
      <c r="C5" s="410" t="s">
        <v>26</v>
      </c>
      <c r="D5" s="412">
        <v>25292</v>
      </c>
      <c r="E5" s="396">
        <v>0.25785272258301301</v>
      </c>
    </row>
    <row r="6" spans="1:5" ht="14.25" customHeight="1" x14ac:dyDescent="0.2">
      <c r="B6" s="409">
        <f t="shared" si="0"/>
        <v>3</v>
      </c>
      <c r="C6" s="410" t="s">
        <v>24</v>
      </c>
      <c r="D6" s="412">
        <v>8273</v>
      </c>
      <c r="E6" s="396">
        <v>8.4343490982495106E-2</v>
      </c>
    </row>
    <row r="7" spans="1:5" ht="14.25" customHeight="1" x14ac:dyDescent="0.2">
      <c r="B7" s="409">
        <f t="shared" si="0"/>
        <v>4</v>
      </c>
      <c r="C7" s="410" t="s">
        <v>25</v>
      </c>
      <c r="D7" s="412">
        <v>5321</v>
      </c>
      <c r="E7" s="396">
        <v>5.4247759641950499E-2</v>
      </c>
    </row>
    <row r="8" spans="1:5" ht="14.25" customHeight="1" x14ac:dyDescent="0.2">
      <c r="B8" s="409">
        <f t="shared" si="0"/>
        <v>5</v>
      </c>
      <c r="C8" s="410" t="s">
        <v>28</v>
      </c>
      <c r="D8" s="412">
        <v>2460</v>
      </c>
      <c r="E8" s="396">
        <v>2.5079776117120499E-2</v>
      </c>
    </row>
    <row r="9" spans="1:5" x14ac:dyDescent="0.2">
      <c r="B9" s="409">
        <f t="shared" si="0"/>
        <v>6</v>
      </c>
      <c r="C9" s="410" t="s">
        <v>30</v>
      </c>
      <c r="D9" s="412">
        <v>1943</v>
      </c>
      <c r="E9" s="396">
        <v>1.98089451201484E-2</v>
      </c>
    </row>
    <row r="10" spans="1:5" ht="14.25" customHeight="1" x14ac:dyDescent="0.2">
      <c r="B10" s="413">
        <f t="shared" si="0"/>
        <v>7</v>
      </c>
      <c r="C10" s="414" t="s">
        <v>50</v>
      </c>
      <c r="D10" s="415">
        <v>1926</v>
      </c>
      <c r="E10" s="416">
        <v>1.9635629594135801E-2</v>
      </c>
    </row>
    <row r="11" spans="1:5" ht="14.25" customHeight="1" x14ac:dyDescent="0.2">
      <c r="B11" s="409">
        <f t="shared" si="0"/>
        <v>8</v>
      </c>
      <c r="C11" s="410" t="s">
        <v>27</v>
      </c>
      <c r="D11" s="412">
        <v>1855</v>
      </c>
      <c r="E11" s="396">
        <v>1.8911782397259599E-2</v>
      </c>
    </row>
    <row r="12" spans="1:5" ht="14.25" customHeight="1" x14ac:dyDescent="0.2">
      <c r="A12" s="404"/>
      <c r="B12" s="409">
        <f t="shared" si="0"/>
        <v>9</v>
      </c>
      <c r="C12" s="410" t="s">
        <v>29</v>
      </c>
      <c r="D12" s="412">
        <v>1788</v>
      </c>
      <c r="E12" s="396">
        <v>1.8228715324151001E-2</v>
      </c>
    </row>
    <row r="13" spans="1:5" ht="14.25" customHeight="1" x14ac:dyDescent="0.2">
      <c r="B13" s="409">
        <f t="shared" si="0"/>
        <v>10</v>
      </c>
      <c r="C13" s="410" t="s">
        <v>37</v>
      </c>
      <c r="D13" s="412">
        <v>1384</v>
      </c>
      <c r="E13" s="396">
        <v>1.4109922823615799E-2</v>
      </c>
    </row>
    <row r="14" spans="1:5" ht="14.25" customHeight="1" x14ac:dyDescent="0.2">
      <c r="B14" s="409">
        <f t="shared" si="0"/>
        <v>11</v>
      </c>
      <c r="C14" s="410" t="s">
        <v>39</v>
      </c>
      <c r="D14" s="412">
        <v>1240</v>
      </c>
      <c r="E14" s="396">
        <v>1.2641838367979399E-2</v>
      </c>
    </row>
    <row r="15" spans="1:5" x14ac:dyDescent="0.2">
      <c r="B15" s="409">
        <f t="shared" si="0"/>
        <v>12</v>
      </c>
      <c r="C15" s="410" t="s">
        <v>33</v>
      </c>
      <c r="D15" s="412">
        <v>1048</v>
      </c>
      <c r="E15" s="396">
        <v>1.0684392427131E-2</v>
      </c>
    </row>
    <row r="16" spans="1:5" x14ac:dyDescent="0.2">
      <c r="B16" s="409">
        <f t="shared" si="0"/>
        <v>13</v>
      </c>
      <c r="C16" s="410" t="s">
        <v>35</v>
      </c>
      <c r="D16" s="412">
        <v>943</v>
      </c>
      <c r="E16" s="396">
        <v>9.6139141782295295E-3</v>
      </c>
    </row>
    <row r="17" spans="2:5" ht="14.25" customHeight="1" x14ac:dyDescent="0.2">
      <c r="B17" s="409">
        <f t="shared" si="0"/>
        <v>14</v>
      </c>
      <c r="C17" s="410" t="s">
        <v>34</v>
      </c>
      <c r="D17" s="412">
        <v>851</v>
      </c>
      <c r="E17" s="396">
        <v>8.6759713315729906E-3</v>
      </c>
    </row>
    <row r="18" spans="2:5" ht="14.25" customHeight="1" x14ac:dyDescent="0.2">
      <c r="B18" s="409">
        <f t="shared" si="0"/>
        <v>15</v>
      </c>
      <c r="C18" s="410" t="s">
        <v>48</v>
      </c>
      <c r="D18" s="412">
        <v>741</v>
      </c>
      <c r="E18" s="396">
        <v>7.5545179279619097E-3</v>
      </c>
    </row>
    <row r="19" spans="2:5" ht="14.25" customHeight="1" x14ac:dyDescent="0.2">
      <c r="B19" s="413">
        <f t="shared" si="0"/>
        <v>16</v>
      </c>
      <c r="C19" s="414" t="s">
        <v>45</v>
      </c>
      <c r="D19" s="415">
        <v>731</v>
      </c>
      <c r="E19" s="416">
        <v>7.4525676185427199E-3</v>
      </c>
    </row>
    <row r="20" spans="2:5" ht="14.25" customHeight="1" x14ac:dyDescent="0.2">
      <c r="B20" s="409">
        <f t="shared" si="0"/>
        <v>17</v>
      </c>
      <c r="C20" s="410" t="s">
        <v>41</v>
      </c>
      <c r="D20" s="412">
        <v>571</v>
      </c>
      <c r="E20" s="396">
        <v>5.8213626678357E-3</v>
      </c>
    </row>
    <row r="21" spans="2:5" ht="14.25" customHeight="1" x14ac:dyDescent="0.2">
      <c r="B21" s="409">
        <f t="shared" si="0"/>
        <v>18</v>
      </c>
      <c r="C21" s="410" t="s">
        <v>36</v>
      </c>
      <c r="D21" s="412">
        <v>565</v>
      </c>
      <c r="E21" s="396">
        <v>5.7601924821841797E-3</v>
      </c>
    </row>
    <row r="22" spans="2:5" ht="14.25" customHeight="1" x14ac:dyDescent="0.2">
      <c r="B22" s="409">
        <f t="shared" si="0"/>
        <v>19</v>
      </c>
      <c r="C22" s="410" t="s">
        <v>31</v>
      </c>
      <c r="D22" s="412">
        <v>514</v>
      </c>
      <c r="E22" s="396">
        <v>5.2402459041463196E-3</v>
      </c>
    </row>
    <row r="23" spans="2:5" ht="14.25" customHeight="1" x14ac:dyDescent="0.2">
      <c r="B23" s="417">
        <f t="shared" si="0"/>
        <v>20</v>
      </c>
      <c r="C23" s="418" t="s">
        <v>32</v>
      </c>
      <c r="D23" s="419">
        <v>474</v>
      </c>
      <c r="E23" s="420" t="s">
        <v>47</v>
      </c>
    </row>
    <row r="25" spans="2:5" ht="15.75" x14ac:dyDescent="0.2">
      <c r="B25" s="410" t="s">
        <v>381</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heetViews>
  <sheetFormatPr defaultColWidth="60.5703125" defaultRowHeight="12.75" x14ac:dyDescent="0.2"/>
  <cols>
    <col min="1" max="2" width="5.7109375" style="380" customWidth="1"/>
    <col min="3" max="3" width="41.5703125" style="380" bestFit="1" customWidth="1"/>
    <col min="4" max="4" width="11.5703125" style="698" customWidth="1"/>
    <col min="5" max="5" width="10.5703125" style="380" bestFit="1" customWidth="1"/>
    <col min="6" max="252" width="60.5703125" style="380"/>
    <col min="253" max="254" width="5.7109375" style="380" customWidth="1"/>
    <col min="255" max="255" width="35" style="380" customWidth="1"/>
    <col min="256" max="256" width="11.5703125" style="380" customWidth="1"/>
    <col min="257" max="257" width="12" style="380" customWidth="1"/>
    <col min="258" max="260" width="15.140625" style="380" customWidth="1"/>
    <col min="261" max="508" width="60.5703125" style="380"/>
    <col min="509" max="510" width="5.7109375" style="380" customWidth="1"/>
    <col min="511" max="511" width="35" style="380" customWidth="1"/>
    <col min="512" max="512" width="11.5703125" style="380" customWidth="1"/>
    <col min="513" max="513" width="12" style="380" customWidth="1"/>
    <col min="514" max="516" width="15.140625" style="380" customWidth="1"/>
    <col min="517" max="764" width="60.5703125" style="380"/>
    <col min="765" max="766" width="5.7109375" style="380" customWidth="1"/>
    <col min="767" max="767" width="35" style="380" customWidth="1"/>
    <col min="768" max="768" width="11.5703125" style="380" customWidth="1"/>
    <col min="769" max="769" width="12" style="380" customWidth="1"/>
    <col min="770" max="772" width="15.140625" style="380" customWidth="1"/>
    <col min="773" max="1020" width="60.5703125" style="380"/>
    <col min="1021" max="1022" width="5.7109375" style="380" customWidth="1"/>
    <col min="1023" max="1023" width="35" style="380" customWidth="1"/>
    <col min="1024" max="1024" width="11.5703125" style="380" customWidth="1"/>
    <col min="1025" max="1025" width="12" style="380" customWidth="1"/>
    <col min="1026" max="1028" width="15.140625" style="380" customWidth="1"/>
    <col min="1029" max="1276" width="60.5703125" style="380"/>
    <col min="1277" max="1278" width="5.7109375" style="380" customWidth="1"/>
    <col min="1279" max="1279" width="35" style="380" customWidth="1"/>
    <col min="1280" max="1280" width="11.5703125" style="380" customWidth="1"/>
    <col min="1281" max="1281" width="12" style="380" customWidth="1"/>
    <col min="1282" max="1284" width="15.140625" style="380" customWidth="1"/>
    <col min="1285" max="1532" width="60.5703125" style="380"/>
    <col min="1533" max="1534" width="5.7109375" style="380" customWidth="1"/>
    <col min="1535" max="1535" width="35" style="380" customWidth="1"/>
    <col min="1536" max="1536" width="11.5703125" style="380" customWidth="1"/>
    <col min="1537" max="1537" width="12" style="380" customWidth="1"/>
    <col min="1538" max="1540" width="15.140625" style="380" customWidth="1"/>
    <col min="1541" max="1788" width="60.5703125" style="380"/>
    <col min="1789" max="1790" width="5.7109375" style="380" customWidth="1"/>
    <col min="1791" max="1791" width="35" style="380" customWidth="1"/>
    <col min="1792" max="1792" width="11.5703125" style="380" customWidth="1"/>
    <col min="1793" max="1793" width="12" style="380" customWidth="1"/>
    <col min="1794" max="1796" width="15.140625" style="380" customWidth="1"/>
    <col min="1797" max="2044" width="60.5703125" style="380"/>
    <col min="2045" max="2046" width="5.7109375" style="380" customWidth="1"/>
    <col min="2047" max="2047" width="35" style="380" customWidth="1"/>
    <col min="2048" max="2048" width="11.5703125" style="380" customWidth="1"/>
    <col min="2049" max="2049" width="12" style="380" customWidth="1"/>
    <col min="2050" max="2052" width="15.140625" style="380" customWidth="1"/>
    <col min="2053" max="2300" width="60.5703125" style="380"/>
    <col min="2301" max="2302" width="5.7109375" style="380" customWidth="1"/>
    <col min="2303" max="2303" width="35" style="380" customWidth="1"/>
    <col min="2304" max="2304" width="11.5703125" style="380" customWidth="1"/>
    <col min="2305" max="2305" width="12" style="380" customWidth="1"/>
    <col min="2306" max="2308" width="15.140625" style="380" customWidth="1"/>
    <col min="2309" max="2556" width="60.5703125" style="380"/>
    <col min="2557" max="2558" width="5.7109375" style="380" customWidth="1"/>
    <col min="2559" max="2559" width="35" style="380" customWidth="1"/>
    <col min="2560" max="2560" width="11.5703125" style="380" customWidth="1"/>
    <col min="2561" max="2561" width="12" style="380" customWidth="1"/>
    <col min="2562" max="2564" width="15.140625" style="380" customWidth="1"/>
    <col min="2565" max="2812" width="60.5703125" style="380"/>
    <col min="2813" max="2814" width="5.7109375" style="380" customWidth="1"/>
    <col min="2815" max="2815" width="35" style="380" customWidth="1"/>
    <col min="2816" max="2816" width="11.5703125" style="380" customWidth="1"/>
    <col min="2817" max="2817" width="12" style="380" customWidth="1"/>
    <col min="2818" max="2820" width="15.140625" style="380" customWidth="1"/>
    <col min="2821" max="3068" width="60.5703125" style="380"/>
    <col min="3069" max="3070" width="5.7109375" style="380" customWidth="1"/>
    <col min="3071" max="3071" width="35" style="380" customWidth="1"/>
    <col min="3072" max="3072" width="11.5703125" style="380" customWidth="1"/>
    <col min="3073" max="3073" width="12" style="380" customWidth="1"/>
    <col min="3074" max="3076" width="15.140625" style="380" customWidth="1"/>
    <col min="3077" max="3324" width="60.5703125" style="380"/>
    <col min="3325" max="3326" width="5.7109375" style="380" customWidth="1"/>
    <col min="3327" max="3327" width="35" style="380" customWidth="1"/>
    <col min="3328" max="3328" width="11.5703125" style="380" customWidth="1"/>
    <col min="3329" max="3329" width="12" style="380" customWidth="1"/>
    <col min="3330" max="3332" width="15.140625" style="380" customWidth="1"/>
    <col min="3333" max="3580" width="60.5703125" style="380"/>
    <col min="3581" max="3582" width="5.7109375" style="380" customWidth="1"/>
    <col min="3583" max="3583" width="35" style="380" customWidth="1"/>
    <col min="3584" max="3584" width="11.5703125" style="380" customWidth="1"/>
    <col min="3585" max="3585" width="12" style="380" customWidth="1"/>
    <col min="3586" max="3588" width="15.140625" style="380" customWidth="1"/>
    <col min="3589" max="3836" width="60.5703125" style="380"/>
    <col min="3837" max="3838" width="5.7109375" style="380" customWidth="1"/>
    <col min="3839" max="3839" width="35" style="380" customWidth="1"/>
    <col min="3840" max="3840" width="11.5703125" style="380" customWidth="1"/>
    <col min="3841" max="3841" width="12" style="380" customWidth="1"/>
    <col min="3842" max="3844" width="15.140625" style="380" customWidth="1"/>
    <col min="3845" max="4092" width="60.5703125" style="380"/>
    <col min="4093" max="4094" width="5.7109375" style="380" customWidth="1"/>
    <col min="4095" max="4095" width="35" style="380" customWidth="1"/>
    <col min="4096" max="4096" width="11.5703125" style="380" customWidth="1"/>
    <col min="4097" max="4097" width="12" style="380" customWidth="1"/>
    <col min="4098" max="4100" width="15.140625" style="380" customWidth="1"/>
    <col min="4101" max="4348" width="60.5703125" style="380"/>
    <col min="4349" max="4350" width="5.7109375" style="380" customWidth="1"/>
    <col min="4351" max="4351" width="35" style="380" customWidth="1"/>
    <col min="4352" max="4352" width="11.5703125" style="380" customWidth="1"/>
    <col min="4353" max="4353" width="12" style="380" customWidth="1"/>
    <col min="4354" max="4356" width="15.140625" style="380" customWidth="1"/>
    <col min="4357" max="4604" width="60.5703125" style="380"/>
    <col min="4605" max="4606" width="5.7109375" style="380" customWidth="1"/>
    <col min="4607" max="4607" width="35" style="380" customWidth="1"/>
    <col min="4608" max="4608" width="11.5703125" style="380" customWidth="1"/>
    <col min="4609" max="4609" width="12" style="380" customWidth="1"/>
    <col min="4610" max="4612" width="15.140625" style="380" customWidth="1"/>
    <col min="4613" max="4860" width="60.5703125" style="380"/>
    <col min="4861" max="4862" width="5.7109375" style="380" customWidth="1"/>
    <col min="4863" max="4863" width="35" style="380" customWidth="1"/>
    <col min="4864" max="4864" width="11.5703125" style="380" customWidth="1"/>
    <col min="4865" max="4865" width="12" style="380" customWidth="1"/>
    <col min="4866" max="4868" width="15.140625" style="380" customWidth="1"/>
    <col min="4869" max="5116" width="60.5703125" style="380"/>
    <col min="5117" max="5118" width="5.7109375" style="380" customWidth="1"/>
    <col min="5119" max="5119" width="35" style="380" customWidth="1"/>
    <col min="5120" max="5120" width="11.5703125" style="380" customWidth="1"/>
    <col min="5121" max="5121" width="12" style="380" customWidth="1"/>
    <col min="5122" max="5124" width="15.140625" style="380" customWidth="1"/>
    <col min="5125" max="5372" width="60.5703125" style="380"/>
    <col min="5373" max="5374" width="5.7109375" style="380" customWidth="1"/>
    <col min="5375" max="5375" width="35" style="380" customWidth="1"/>
    <col min="5376" max="5376" width="11.5703125" style="380" customWidth="1"/>
    <col min="5377" max="5377" width="12" style="380" customWidth="1"/>
    <col min="5378" max="5380" width="15.140625" style="380" customWidth="1"/>
    <col min="5381" max="5628" width="60.5703125" style="380"/>
    <col min="5629" max="5630" width="5.7109375" style="380" customWidth="1"/>
    <col min="5631" max="5631" width="35" style="380" customWidth="1"/>
    <col min="5632" max="5632" width="11.5703125" style="380" customWidth="1"/>
    <col min="5633" max="5633" width="12" style="380" customWidth="1"/>
    <col min="5634" max="5636" width="15.140625" style="380" customWidth="1"/>
    <col min="5637" max="5884" width="60.5703125" style="380"/>
    <col min="5885" max="5886" width="5.7109375" style="380" customWidth="1"/>
    <col min="5887" max="5887" width="35" style="380" customWidth="1"/>
    <col min="5888" max="5888" width="11.5703125" style="380" customWidth="1"/>
    <col min="5889" max="5889" width="12" style="380" customWidth="1"/>
    <col min="5890" max="5892" width="15.140625" style="380" customWidth="1"/>
    <col min="5893" max="6140" width="60.5703125" style="380"/>
    <col min="6141" max="6142" width="5.7109375" style="380" customWidth="1"/>
    <col min="6143" max="6143" width="35" style="380" customWidth="1"/>
    <col min="6144" max="6144" width="11.5703125" style="380" customWidth="1"/>
    <col min="6145" max="6145" width="12" style="380" customWidth="1"/>
    <col min="6146" max="6148" width="15.140625" style="380" customWidth="1"/>
    <col min="6149" max="6396" width="60.5703125" style="380"/>
    <col min="6397" max="6398" width="5.7109375" style="380" customWidth="1"/>
    <col min="6399" max="6399" width="35" style="380" customWidth="1"/>
    <col min="6400" max="6400" width="11.5703125" style="380" customWidth="1"/>
    <col min="6401" max="6401" width="12" style="380" customWidth="1"/>
    <col min="6402" max="6404" width="15.140625" style="380" customWidth="1"/>
    <col min="6405" max="6652" width="60.5703125" style="380"/>
    <col min="6653" max="6654" width="5.7109375" style="380" customWidth="1"/>
    <col min="6655" max="6655" width="35" style="380" customWidth="1"/>
    <col min="6656" max="6656" width="11.5703125" style="380" customWidth="1"/>
    <col min="6657" max="6657" width="12" style="380" customWidth="1"/>
    <col min="6658" max="6660" width="15.140625" style="380" customWidth="1"/>
    <col min="6661" max="6908" width="60.5703125" style="380"/>
    <col min="6909" max="6910" width="5.7109375" style="380" customWidth="1"/>
    <col min="6911" max="6911" width="35" style="380" customWidth="1"/>
    <col min="6912" max="6912" width="11.5703125" style="380" customWidth="1"/>
    <col min="6913" max="6913" width="12" style="380" customWidth="1"/>
    <col min="6914" max="6916" width="15.140625" style="380" customWidth="1"/>
    <col min="6917" max="7164" width="60.5703125" style="380"/>
    <col min="7165" max="7166" width="5.7109375" style="380" customWidth="1"/>
    <col min="7167" max="7167" width="35" style="380" customWidth="1"/>
    <col min="7168" max="7168" width="11.5703125" style="380" customWidth="1"/>
    <col min="7169" max="7169" width="12" style="380" customWidth="1"/>
    <col min="7170" max="7172" width="15.140625" style="380" customWidth="1"/>
    <col min="7173" max="7420" width="60.5703125" style="380"/>
    <col min="7421" max="7422" width="5.7109375" style="380" customWidth="1"/>
    <col min="7423" max="7423" width="35" style="380" customWidth="1"/>
    <col min="7424" max="7424" width="11.5703125" style="380" customWidth="1"/>
    <col min="7425" max="7425" width="12" style="380" customWidth="1"/>
    <col min="7426" max="7428" width="15.140625" style="380" customWidth="1"/>
    <col min="7429" max="7676" width="60.5703125" style="380"/>
    <col min="7677" max="7678" width="5.7109375" style="380" customWidth="1"/>
    <col min="7679" max="7679" width="35" style="380" customWidth="1"/>
    <col min="7680" max="7680" width="11.5703125" style="380" customWidth="1"/>
    <col min="7681" max="7681" width="12" style="380" customWidth="1"/>
    <col min="7682" max="7684" width="15.140625" style="380" customWidth="1"/>
    <col min="7685" max="7932" width="60.5703125" style="380"/>
    <col min="7933" max="7934" width="5.7109375" style="380" customWidth="1"/>
    <col min="7935" max="7935" width="35" style="380" customWidth="1"/>
    <col min="7936" max="7936" width="11.5703125" style="380" customWidth="1"/>
    <col min="7937" max="7937" width="12" style="380" customWidth="1"/>
    <col min="7938" max="7940" width="15.140625" style="380" customWidth="1"/>
    <col min="7941" max="8188" width="60.5703125" style="380"/>
    <col min="8189" max="8190" width="5.7109375" style="380" customWidth="1"/>
    <col min="8191" max="8191" width="35" style="380" customWidth="1"/>
    <col min="8192" max="8192" width="11.5703125" style="380" customWidth="1"/>
    <col min="8193" max="8193" width="12" style="380" customWidth="1"/>
    <col min="8194" max="8196" width="15.140625" style="380" customWidth="1"/>
    <col min="8197" max="8444" width="60.5703125" style="380"/>
    <col min="8445" max="8446" width="5.7109375" style="380" customWidth="1"/>
    <col min="8447" max="8447" width="35" style="380" customWidth="1"/>
    <col min="8448" max="8448" width="11.5703125" style="380" customWidth="1"/>
    <col min="8449" max="8449" width="12" style="380" customWidth="1"/>
    <col min="8450" max="8452" width="15.140625" style="380" customWidth="1"/>
    <col min="8453" max="8700" width="60.5703125" style="380"/>
    <col min="8701" max="8702" width="5.7109375" style="380" customWidth="1"/>
    <col min="8703" max="8703" width="35" style="380" customWidth="1"/>
    <col min="8704" max="8704" width="11.5703125" style="380" customWidth="1"/>
    <col min="8705" max="8705" width="12" style="380" customWidth="1"/>
    <col min="8706" max="8708" width="15.140625" style="380" customWidth="1"/>
    <col min="8709" max="8956" width="60.5703125" style="380"/>
    <col min="8957" max="8958" width="5.7109375" style="380" customWidth="1"/>
    <col min="8959" max="8959" width="35" style="380" customWidth="1"/>
    <col min="8960" max="8960" width="11.5703125" style="380" customWidth="1"/>
    <col min="8961" max="8961" width="12" style="380" customWidth="1"/>
    <col min="8962" max="8964" width="15.140625" style="380" customWidth="1"/>
    <col min="8965" max="9212" width="60.5703125" style="380"/>
    <col min="9213" max="9214" width="5.7109375" style="380" customWidth="1"/>
    <col min="9215" max="9215" width="35" style="380" customWidth="1"/>
    <col min="9216" max="9216" width="11.5703125" style="380" customWidth="1"/>
    <col min="9217" max="9217" width="12" style="380" customWidth="1"/>
    <col min="9218" max="9220" width="15.140625" style="380" customWidth="1"/>
    <col min="9221" max="9468" width="60.5703125" style="380"/>
    <col min="9469" max="9470" width="5.7109375" style="380" customWidth="1"/>
    <col min="9471" max="9471" width="35" style="380" customWidth="1"/>
    <col min="9472" max="9472" width="11.5703125" style="380" customWidth="1"/>
    <col min="9473" max="9473" width="12" style="380" customWidth="1"/>
    <col min="9474" max="9476" width="15.140625" style="380" customWidth="1"/>
    <col min="9477" max="9724" width="60.5703125" style="380"/>
    <col min="9725" max="9726" width="5.7109375" style="380" customWidth="1"/>
    <col min="9727" max="9727" width="35" style="380" customWidth="1"/>
    <col min="9728" max="9728" width="11.5703125" style="380" customWidth="1"/>
    <col min="9729" max="9729" width="12" style="380" customWidth="1"/>
    <col min="9730" max="9732" width="15.140625" style="380" customWidth="1"/>
    <col min="9733" max="9980" width="60.5703125" style="380"/>
    <col min="9981" max="9982" width="5.7109375" style="380" customWidth="1"/>
    <col min="9983" max="9983" width="35" style="380" customWidth="1"/>
    <col min="9984" max="9984" width="11.5703125" style="380" customWidth="1"/>
    <col min="9985" max="9985" width="12" style="380" customWidth="1"/>
    <col min="9986" max="9988" width="15.140625" style="380" customWidth="1"/>
    <col min="9989" max="10236" width="60.5703125" style="380"/>
    <col min="10237" max="10238" width="5.7109375" style="380" customWidth="1"/>
    <col min="10239" max="10239" width="35" style="380" customWidth="1"/>
    <col min="10240" max="10240" width="11.5703125" style="380" customWidth="1"/>
    <col min="10241" max="10241" width="12" style="380" customWidth="1"/>
    <col min="10242" max="10244" width="15.140625" style="380" customWidth="1"/>
    <col min="10245" max="10492" width="60.5703125" style="380"/>
    <col min="10493" max="10494" width="5.7109375" style="380" customWidth="1"/>
    <col min="10495" max="10495" width="35" style="380" customWidth="1"/>
    <col min="10496" max="10496" width="11.5703125" style="380" customWidth="1"/>
    <col min="10497" max="10497" width="12" style="380" customWidth="1"/>
    <col min="10498" max="10500" width="15.140625" style="380" customWidth="1"/>
    <col min="10501" max="10748" width="60.5703125" style="380"/>
    <col min="10749" max="10750" width="5.7109375" style="380" customWidth="1"/>
    <col min="10751" max="10751" width="35" style="380" customWidth="1"/>
    <col min="10752" max="10752" width="11.5703125" style="380" customWidth="1"/>
    <col min="10753" max="10753" width="12" style="380" customWidth="1"/>
    <col min="10754" max="10756" width="15.140625" style="380" customWidth="1"/>
    <col min="10757" max="11004" width="60.5703125" style="380"/>
    <col min="11005" max="11006" width="5.7109375" style="380" customWidth="1"/>
    <col min="11007" max="11007" width="35" style="380" customWidth="1"/>
    <col min="11008" max="11008" width="11.5703125" style="380" customWidth="1"/>
    <col min="11009" max="11009" width="12" style="380" customWidth="1"/>
    <col min="11010" max="11012" width="15.140625" style="380" customWidth="1"/>
    <col min="11013" max="11260" width="60.5703125" style="380"/>
    <col min="11261" max="11262" width="5.7109375" style="380" customWidth="1"/>
    <col min="11263" max="11263" width="35" style="380" customWidth="1"/>
    <col min="11264" max="11264" width="11.5703125" style="380" customWidth="1"/>
    <col min="11265" max="11265" width="12" style="380" customWidth="1"/>
    <col min="11266" max="11268" width="15.140625" style="380" customWidth="1"/>
    <col min="11269" max="11516" width="60.5703125" style="380"/>
    <col min="11517" max="11518" width="5.7109375" style="380" customWidth="1"/>
    <col min="11519" max="11519" width="35" style="380" customWidth="1"/>
    <col min="11520" max="11520" width="11.5703125" style="380" customWidth="1"/>
    <col min="11521" max="11521" width="12" style="380" customWidth="1"/>
    <col min="11522" max="11524" width="15.140625" style="380" customWidth="1"/>
    <col min="11525" max="11772" width="60.5703125" style="380"/>
    <col min="11773" max="11774" width="5.7109375" style="380" customWidth="1"/>
    <col min="11775" max="11775" width="35" style="380" customWidth="1"/>
    <col min="11776" max="11776" width="11.5703125" style="380" customWidth="1"/>
    <col min="11777" max="11777" width="12" style="380" customWidth="1"/>
    <col min="11778" max="11780" width="15.140625" style="380" customWidth="1"/>
    <col min="11781" max="12028" width="60.5703125" style="380"/>
    <col min="12029" max="12030" width="5.7109375" style="380" customWidth="1"/>
    <col min="12031" max="12031" width="35" style="380" customWidth="1"/>
    <col min="12032" max="12032" width="11.5703125" style="380" customWidth="1"/>
    <col min="12033" max="12033" width="12" style="380" customWidth="1"/>
    <col min="12034" max="12036" width="15.140625" style="380" customWidth="1"/>
    <col min="12037" max="12284" width="60.5703125" style="380"/>
    <col min="12285" max="12286" width="5.7109375" style="380" customWidth="1"/>
    <col min="12287" max="12287" width="35" style="380" customWidth="1"/>
    <col min="12288" max="12288" width="11.5703125" style="380" customWidth="1"/>
    <col min="12289" max="12289" width="12" style="380" customWidth="1"/>
    <col min="12290" max="12292" width="15.140625" style="380" customWidth="1"/>
    <col min="12293" max="12540" width="60.5703125" style="380"/>
    <col min="12541" max="12542" width="5.7109375" style="380" customWidth="1"/>
    <col min="12543" max="12543" width="35" style="380" customWidth="1"/>
    <col min="12544" max="12544" width="11.5703125" style="380" customWidth="1"/>
    <col min="12545" max="12545" width="12" style="380" customWidth="1"/>
    <col min="12546" max="12548" width="15.140625" style="380" customWidth="1"/>
    <col min="12549" max="12796" width="60.5703125" style="380"/>
    <col min="12797" max="12798" width="5.7109375" style="380" customWidth="1"/>
    <col min="12799" max="12799" width="35" style="380" customWidth="1"/>
    <col min="12800" max="12800" width="11.5703125" style="380" customWidth="1"/>
    <col min="12801" max="12801" width="12" style="380" customWidth="1"/>
    <col min="12802" max="12804" width="15.140625" style="380" customWidth="1"/>
    <col min="12805" max="13052" width="60.5703125" style="380"/>
    <col min="13053" max="13054" width="5.7109375" style="380" customWidth="1"/>
    <col min="13055" max="13055" width="35" style="380" customWidth="1"/>
    <col min="13056" max="13056" width="11.5703125" style="380" customWidth="1"/>
    <col min="13057" max="13057" width="12" style="380" customWidth="1"/>
    <col min="13058" max="13060" width="15.140625" style="380" customWidth="1"/>
    <col min="13061" max="13308" width="60.5703125" style="380"/>
    <col min="13309" max="13310" width="5.7109375" style="380" customWidth="1"/>
    <col min="13311" max="13311" width="35" style="380" customWidth="1"/>
    <col min="13312" max="13312" width="11.5703125" style="380" customWidth="1"/>
    <col min="13313" max="13313" width="12" style="380" customWidth="1"/>
    <col min="13314" max="13316" width="15.140625" style="380" customWidth="1"/>
    <col min="13317" max="13564" width="60.5703125" style="380"/>
    <col min="13565" max="13566" width="5.7109375" style="380" customWidth="1"/>
    <col min="13567" max="13567" width="35" style="380" customWidth="1"/>
    <col min="13568" max="13568" width="11.5703125" style="380" customWidth="1"/>
    <col min="13569" max="13569" width="12" style="380" customWidth="1"/>
    <col min="13570" max="13572" width="15.140625" style="380" customWidth="1"/>
    <col min="13573" max="13820" width="60.5703125" style="380"/>
    <col min="13821" max="13822" width="5.7109375" style="380" customWidth="1"/>
    <col min="13823" max="13823" width="35" style="380" customWidth="1"/>
    <col min="13824" max="13824" width="11.5703125" style="380" customWidth="1"/>
    <col min="13825" max="13825" width="12" style="380" customWidth="1"/>
    <col min="13826" max="13828" width="15.140625" style="380" customWidth="1"/>
    <col min="13829" max="14076" width="60.5703125" style="380"/>
    <col min="14077" max="14078" width="5.7109375" style="380" customWidth="1"/>
    <col min="14079" max="14079" width="35" style="380" customWidth="1"/>
    <col min="14080" max="14080" width="11.5703125" style="380" customWidth="1"/>
    <col min="14081" max="14081" width="12" style="380" customWidth="1"/>
    <col min="14082" max="14084" width="15.140625" style="380" customWidth="1"/>
    <col min="14085" max="14332" width="60.5703125" style="380"/>
    <col min="14333" max="14334" width="5.7109375" style="380" customWidth="1"/>
    <col min="14335" max="14335" width="35" style="380" customWidth="1"/>
    <col min="14336" max="14336" width="11.5703125" style="380" customWidth="1"/>
    <col min="14337" max="14337" width="12" style="380" customWidth="1"/>
    <col min="14338" max="14340" width="15.140625" style="380" customWidth="1"/>
    <col min="14341" max="14588" width="60.5703125" style="380"/>
    <col min="14589" max="14590" width="5.7109375" style="380" customWidth="1"/>
    <col min="14591" max="14591" width="35" style="380" customWidth="1"/>
    <col min="14592" max="14592" width="11.5703125" style="380" customWidth="1"/>
    <col min="14593" max="14593" width="12" style="380" customWidth="1"/>
    <col min="14594" max="14596" width="15.140625" style="380" customWidth="1"/>
    <col min="14597" max="14844" width="60.5703125" style="380"/>
    <col min="14845" max="14846" width="5.7109375" style="380" customWidth="1"/>
    <col min="14847" max="14847" width="35" style="380" customWidth="1"/>
    <col min="14848" max="14848" width="11.5703125" style="380" customWidth="1"/>
    <col min="14849" max="14849" width="12" style="380" customWidth="1"/>
    <col min="14850" max="14852" width="15.140625" style="380" customWidth="1"/>
    <col min="14853" max="15100" width="60.5703125" style="380"/>
    <col min="15101" max="15102" width="5.7109375" style="380" customWidth="1"/>
    <col min="15103" max="15103" width="35" style="380" customWidth="1"/>
    <col min="15104" max="15104" width="11.5703125" style="380" customWidth="1"/>
    <col min="15105" max="15105" width="12" style="380" customWidth="1"/>
    <col min="15106" max="15108" width="15.140625" style="380" customWidth="1"/>
    <col min="15109" max="15356" width="60.5703125" style="380"/>
    <col min="15357" max="15358" width="5.7109375" style="380" customWidth="1"/>
    <col min="15359" max="15359" width="35" style="380" customWidth="1"/>
    <col min="15360" max="15360" width="11.5703125" style="380" customWidth="1"/>
    <col min="15361" max="15361" width="12" style="380" customWidth="1"/>
    <col min="15362" max="15364" width="15.140625" style="380" customWidth="1"/>
    <col min="15365" max="15612" width="60.5703125" style="380"/>
    <col min="15613" max="15614" width="5.7109375" style="380" customWidth="1"/>
    <col min="15615" max="15615" width="35" style="380" customWidth="1"/>
    <col min="15616" max="15616" width="11.5703125" style="380" customWidth="1"/>
    <col min="15617" max="15617" width="12" style="380" customWidth="1"/>
    <col min="15618" max="15620" width="15.140625" style="380" customWidth="1"/>
    <col min="15621" max="15868" width="60.5703125" style="380"/>
    <col min="15869" max="15870" width="5.7109375" style="380" customWidth="1"/>
    <col min="15871" max="15871" width="35" style="380" customWidth="1"/>
    <col min="15872" max="15872" width="11.5703125" style="380" customWidth="1"/>
    <col min="15873" max="15873" width="12" style="380" customWidth="1"/>
    <col min="15874" max="15876" width="15.140625" style="380" customWidth="1"/>
    <col min="15877" max="16124" width="60.5703125" style="380"/>
    <col min="16125" max="16126" width="5.7109375" style="380" customWidth="1"/>
    <col min="16127" max="16127" width="35" style="380" customWidth="1"/>
    <col min="16128" max="16128" width="11.5703125" style="380" customWidth="1"/>
    <col min="16129" max="16129" width="12" style="380" customWidth="1"/>
    <col min="16130" max="16132" width="15.140625" style="380" customWidth="1"/>
    <col min="16133" max="16384" width="60.5703125" style="380"/>
  </cols>
  <sheetData>
    <row r="1" spans="2:5" x14ac:dyDescent="0.2">
      <c r="B1" s="683" t="s">
        <v>382</v>
      </c>
    </row>
    <row r="3" spans="2:5" ht="25.5" customHeight="1" x14ac:dyDescent="0.2">
      <c r="B3" s="421" t="s">
        <v>20</v>
      </c>
      <c r="C3" s="422" t="s">
        <v>379</v>
      </c>
      <c r="D3" s="423" t="s">
        <v>57</v>
      </c>
      <c r="E3" s="424" t="s">
        <v>383</v>
      </c>
    </row>
    <row r="4" spans="2:5" x14ac:dyDescent="0.2">
      <c r="B4" s="425">
        <v>1</v>
      </c>
      <c r="C4" s="426" t="s">
        <v>24</v>
      </c>
      <c r="D4" s="699">
        <v>5231</v>
      </c>
      <c r="E4" s="427">
        <v>0.23245789450295501</v>
      </c>
    </row>
    <row r="5" spans="2:5" x14ac:dyDescent="0.2">
      <c r="B5" s="425">
        <f t="shared" ref="B5:B11" si="0">1+B4</f>
        <v>2</v>
      </c>
      <c r="C5" s="426" t="s">
        <v>23</v>
      </c>
      <c r="D5" s="699">
        <v>5127</v>
      </c>
      <c r="E5" s="427">
        <v>0.22783628849486701</v>
      </c>
    </row>
    <row r="6" spans="2:5" x14ac:dyDescent="0.2">
      <c r="B6" s="425">
        <f t="shared" si="0"/>
        <v>3</v>
      </c>
      <c r="C6" s="426" t="s">
        <v>26</v>
      </c>
      <c r="D6" s="699">
        <v>2680</v>
      </c>
      <c r="E6" s="427">
        <v>0.119095231746878</v>
      </c>
    </row>
    <row r="7" spans="2:5" x14ac:dyDescent="0.2">
      <c r="B7" s="425">
        <f t="shared" si="0"/>
        <v>4</v>
      </c>
      <c r="C7" s="426" t="s">
        <v>25</v>
      </c>
      <c r="D7" s="699">
        <v>2591</v>
      </c>
      <c r="E7" s="427">
        <v>0.115140203528418</v>
      </c>
    </row>
    <row r="8" spans="2:5" x14ac:dyDescent="0.2">
      <c r="B8" s="428">
        <f t="shared" si="0"/>
        <v>5</v>
      </c>
      <c r="C8" s="429" t="s">
        <v>37</v>
      </c>
      <c r="D8" s="700">
        <v>785</v>
      </c>
      <c r="E8" s="430">
        <v>3.4884237657201299E-2</v>
      </c>
    </row>
    <row r="9" spans="2:5" x14ac:dyDescent="0.2">
      <c r="B9" s="425">
        <f t="shared" si="0"/>
        <v>6</v>
      </c>
      <c r="C9" s="426" t="s">
        <v>29</v>
      </c>
      <c r="D9" s="699">
        <v>584</v>
      </c>
      <c r="E9" s="427">
        <v>2.5952095276185399E-2</v>
      </c>
    </row>
    <row r="10" spans="2:5" x14ac:dyDescent="0.2">
      <c r="B10" s="428">
        <f t="shared" si="0"/>
        <v>7</v>
      </c>
      <c r="C10" s="429" t="s">
        <v>30</v>
      </c>
      <c r="D10" s="700">
        <v>557</v>
      </c>
      <c r="E10" s="427">
        <v>2.4752255254854898E-2</v>
      </c>
    </row>
    <row r="11" spans="2:5" x14ac:dyDescent="0.2">
      <c r="B11" s="425">
        <f t="shared" si="0"/>
        <v>8</v>
      </c>
      <c r="C11" s="426" t="s">
        <v>35</v>
      </c>
      <c r="D11" s="699">
        <v>455</v>
      </c>
      <c r="E11" s="427">
        <v>2.02195262853842E-2</v>
      </c>
    </row>
    <row r="12" spans="2:5" x14ac:dyDescent="0.2">
      <c r="B12" s="425">
        <v>8</v>
      </c>
      <c r="C12" s="426" t="s">
        <v>27</v>
      </c>
      <c r="D12" s="699">
        <v>455</v>
      </c>
      <c r="E12" s="427">
        <v>2.02195262853842E-2</v>
      </c>
    </row>
    <row r="13" spans="2:5" x14ac:dyDescent="0.2">
      <c r="B13" s="431">
        <v>10</v>
      </c>
      <c r="C13" s="432" t="s">
        <v>33</v>
      </c>
      <c r="D13" s="701">
        <v>298</v>
      </c>
      <c r="E13" s="433">
        <v>1.3242678753943899E-2</v>
      </c>
    </row>
    <row r="15" spans="2:5" ht="15.75" x14ac:dyDescent="0.2">
      <c r="B15" s="410" t="s">
        <v>384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heetViews>
  <sheetFormatPr defaultColWidth="60.5703125" defaultRowHeight="12.75" x14ac:dyDescent="0.2"/>
  <cols>
    <col min="1" max="2" width="5.7109375" style="380" customWidth="1"/>
    <col min="3" max="3" width="48.140625" style="380" customWidth="1"/>
    <col min="4" max="4" width="11.5703125" style="698" customWidth="1"/>
    <col min="5" max="5" width="10.5703125" style="380" bestFit="1" customWidth="1"/>
    <col min="6" max="252" width="60.5703125" style="380"/>
    <col min="253" max="254" width="5.7109375" style="380" customWidth="1"/>
    <col min="255" max="255" width="35" style="380" customWidth="1"/>
    <col min="256" max="256" width="11.5703125" style="380" customWidth="1"/>
    <col min="257" max="257" width="12" style="380" customWidth="1"/>
    <col min="258" max="260" width="15.140625" style="380" customWidth="1"/>
    <col min="261" max="508" width="60.5703125" style="380"/>
    <col min="509" max="510" width="5.7109375" style="380" customWidth="1"/>
    <col min="511" max="511" width="35" style="380" customWidth="1"/>
    <col min="512" max="512" width="11.5703125" style="380" customWidth="1"/>
    <col min="513" max="513" width="12" style="380" customWidth="1"/>
    <col min="514" max="516" width="15.140625" style="380" customWidth="1"/>
    <col min="517" max="764" width="60.5703125" style="380"/>
    <col min="765" max="766" width="5.7109375" style="380" customWidth="1"/>
    <col min="767" max="767" width="35" style="380" customWidth="1"/>
    <col min="768" max="768" width="11.5703125" style="380" customWidth="1"/>
    <col min="769" max="769" width="12" style="380" customWidth="1"/>
    <col min="770" max="772" width="15.140625" style="380" customWidth="1"/>
    <col min="773" max="1020" width="60.5703125" style="380"/>
    <col min="1021" max="1022" width="5.7109375" style="380" customWidth="1"/>
    <col min="1023" max="1023" width="35" style="380" customWidth="1"/>
    <col min="1024" max="1024" width="11.5703125" style="380" customWidth="1"/>
    <col min="1025" max="1025" width="12" style="380" customWidth="1"/>
    <col min="1026" max="1028" width="15.140625" style="380" customWidth="1"/>
    <col min="1029" max="1276" width="60.5703125" style="380"/>
    <col min="1277" max="1278" width="5.7109375" style="380" customWidth="1"/>
    <col min="1279" max="1279" width="35" style="380" customWidth="1"/>
    <col min="1280" max="1280" width="11.5703125" style="380" customWidth="1"/>
    <col min="1281" max="1281" width="12" style="380" customWidth="1"/>
    <col min="1282" max="1284" width="15.140625" style="380" customWidth="1"/>
    <col min="1285" max="1532" width="60.5703125" style="380"/>
    <col min="1533" max="1534" width="5.7109375" style="380" customWidth="1"/>
    <col min="1535" max="1535" width="35" style="380" customWidth="1"/>
    <col min="1536" max="1536" width="11.5703125" style="380" customWidth="1"/>
    <col min="1537" max="1537" width="12" style="380" customWidth="1"/>
    <col min="1538" max="1540" width="15.140625" style="380" customWidth="1"/>
    <col min="1541" max="1788" width="60.5703125" style="380"/>
    <col min="1789" max="1790" width="5.7109375" style="380" customWidth="1"/>
    <col min="1791" max="1791" width="35" style="380" customWidth="1"/>
    <col min="1792" max="1792" width="11.5703125" style="380" customWidth="1"/>
    <col min="1793" max="1793" width="12" style="380" customWidth="1"/>
    <col min="1794" max="1796" width="15.140625" style="380" customWidth="1"/>
    <col min="1797" max="2044" width="60.5703125" style="380"/>
    <col min="2045" max="2046" width="5.7109375" style="380" customWidth="1"/>
    <col min="2047" max="2047" width="35" style="380" customWidth="1"/>
    <col min="2048" max="2048" width="11.5703125" style="380" customWidth="1"/>
    <col min="2049" max="2049" width="12" style="380" customWidth="1"/>
    <col min="2050" max="2052" width="15.140625" style="380" customWidth="1"/>
    <col min="2053" max="2300" width="60.5703125" style="380"/>
    <col min="2301" max="2302" width="5.7109375" style="380" customWidth="1"/>
    <col min="2303" max="2303" width="35" style="380" customWidth="1"/>
    <col min="2304" max="2304" width="11.5703125" style="380" customWidth="1"/>
    <col min="2305" max="2305" width="12" style="380" customWidth="1"/>
    <col min="2306" max="2308" width="15.140625" style="380" customWidth="1"/>
    <col min="2309" max="2556" width="60.5703125" style="380"/>
    <col min="2557" max="2558" width="5.7109375" style="380" customWidth="1"/>
    <col min="2559" max="2559" width="35" style="380" customWidth="1"/>
    <col min="2560" max="2560" width="11.5703125" style="380" customWidth="1"/>
    <col min="2561" max="2561" width="12" style="380" customWidth="1"/>
    <col min="2562" max="2564" width="15.140625" style="380" customWidth="1"/>
    <col min="2565" max="2812" width="60.5703125" style="380"/>
    <col min="2813" max="2814" width="5.7109375" style="380" customWidth="1"/>
    <col min="2815" max="2815" width="35" style="380" customWidth="1"/>
    <col min="2816" max="2816" width="11.5703125" style="380" customWidth="1"/>
    <col min="2817" max="2817" width="12" style="380" customWidth="1"/>
    <col min="2818" max="2820" width="15.140625" style="380" customWidth="1"/>
    <col min="2821" max="3068" width="60.5703125" style="380"/>
    <col min="3069" max="3070" width="5.7109375" style="380" customWidth="1"/>
    <col min="3071" max="3071" width="35" style="380" customWidth="1"/>
    <col min="3072" max="3072" width="11.5703125" style="380" customWidth="1"/>
    <col min="3073" max="3073" width="12" style="380" customWidth="1"/>
    <col min="3074" max="3076" width="15.140625" style="380" customWidth="1"/>
    <col min="3077" max="3324" width="60.5703125" style="380"/>
    <col min="3325" max="3326" width="5.7109375" style="380" customWidth="1"/>
    <col min="3327" max="3327" width="35" style="380" customWidth="1"/>
    <col min="3328" max="3328" width="11.5703125" style="380" customWidth="1"/>
    <col min="3329" max="3329" width="12" style="380" customWidth="1"/>
    <col min="3330" max="3332" width="15.140625" style="380" customWidth="1"/>
    <col min="3333" max="3580" width="60.5703125" style="380"/>
    <col min="3581" max="3582" width="5.7109375" style="380" customWidth="1"/>
    <col min="3583" max="3583" width="35" style="380" customWidth="1"/>
    <col min="3584" max="3584" width="11.5703125" style="380" customWidth="1"/>
    <col min="3585" max="3585" width="12" style="380" customWidth="1"/>
    <col min="3586" max="3588" width="15.140625" style="380" customWidth="1"/>
    <col min="3589" max="3836" width="60.5703125" style="380"/>
    <col min="3837" max="3838" width="5.7109375" style="380" customWidth="1"/>
    <col min="3839" max="3839" width="35" style="380" customWidth="1"/>
    <col min="3840" max="3840" width="11.5703125" style="380" customWidth="1"/>
    <col min="3841" max="3841" width="12" style="380" customWidth="1"/>
    <col min="3842" max="3844" width="15.140625" style="380" customWidth="1"/>
    <col min="3845" max="4092" width="60.5703125" style="380"/>
    <col min="4093" max="4094" width="5.7109375" style="380" customWidth="1"/>
    <col min="4095" max="4095" width="35" style="380" customWidth="1"/>
    <col min="4096" max="4096" width="11.5703125" style="380" customWidth="1"/>
    <col min="4097" max="4097" width="12" style="380" customWidth="1"/>
    <col min="4098" max="4100" width="15.140625" style="380" customWidth="1"/>
    <col min="4101" max="4348" width="60.5703125" style="380"/>
    <col min="4349" max="4350" width="5.7109375" style="380" customWidth="1"/>
    <col min="4351" max="4351" width="35" style="380" customWidth="1"/>
    <col min="4352" max="4352" width="11.5703125" style="380" customWidth="1"/>
    <col min="4353" max="4353" width="12" style="380" customWidth="1"/>
    <col min="4354" max="4356" width="15.140625" style="380" customWidth="1"/>
    <col min="4357" max="4604" width="60.5703125" style="380"/>
    <col min="4605" max="4606" width="5.7109375" style="380" customWidth="1"/>
    <col min="4607" max="4607" width="35" style="380" customWidth="1"/>
    <col min="4608" max="4608" width="11.5703125" style="380" customWidth="1"/>
    <col min="4609" max="4609" width="12" style="380" customWidth="1"/>
    <col min="4610" max="4612" width="15.140625" style="380" customWidth="1"/>
    <col min="4613" max="4860" width="60.5703125" style="380"/>
    <col min="4861" max="4862" width="5.7109375" style="380" customWidth="1"/>
    <col min="4863" max="4863" width="35" style="380" customWidth="1"/>
    <col min="4864" max="4864" width="11.5703125" style="380" customWidth="1"/>
    <col min="4865" max="4865" width="12" style="380" customWidth="1"/>
    <col min="4866" max="4868" width="15.140625" style="380" customWidth="1"/>
    <col min="4869" max="5116" width="60.5703125" style="380"/>
    <col min="5117" max="5118" width="5.7109375" style="380" customWidth="1"/>
    <col min="5119" max="5119" width="35" style="380" customWidth="1"/>
    <col min="5120" max="5120" width="11.5703125" style="380" customWidth="1"/>
    <col min="5121" max="5121" width="12" style="380" customWidth="1"/>
    <col min="5122" max="5124" width="15.140625" style="380" customWidth="1"/>
    <col min="5125" max="5372" width="60.5703125" style="380"/>
    <col min="5373" max="5374" width="5.7109375" style="380" customWidth="1"/>
    <col min="5375" max="5375" width="35" style="380" customWidth="1"/>
    <col min="5376" max="5376" width="11.5703125" style="380" customWidth="1"/>
    <col min="5377" max="5377" width="12" style="380" customWidth="1"/>
    <col min="5378" max="5380" width="15.140625" style="380" customWidth="1"/>
    <col min="5381" max="5628" width="60.5703125" style="380"/>
    <col min="5629" max="5630" width="5.7109375" style="380" customWidth="1"/>
    <col min="5631" max="5631" width="35" style="380" customWidth="1"/>
    <col min="5632" max="5632" width="11.5703125" style="380" customWidth="1"/>
    <col min="5633" max="5633" width="12" style="380" customWidth="1"/>
    <col min="5634" max="5636" width="15.140625" style="380" customWidth="1"/>
    <col min="5637" max="5884" width="60.5703125" style="380"/>
    <col min="5885" max="5886" width="5.7109375" style="380" customWidth="1"/>
    <col min="5887" max="5887" width="35" style="380" customWidth="1"/>
    <col min="5888" max="5888" width="11.5703125" style="380" customWidth="1"/>
    <col min="5889" max="5889" width="12" style="380" customWidth="1"/>
    <col min="5890" max="5892" width="15.140625" style="380" customWidth="1"/>
    <col min="5893" max="6140" width="60.5703125" style="380"/>
    <col min="6141" max="6142" width="5.7109375" style="380" customWidth="1"/>
    <col min="6143" max="6143" width="35" style="380" customWidth="1"/>
    <col min="6144" max="6144" width="11.5703125" style="380" customWidth="1"/>
    <col min="6145" max="6145" width="12" style="380" customWidth="1"/>
    <col min="6146" max="6148" width="15.140625" style="380" customWidth="1"/>
    <col min="6149" max="6396" width="60.5703125" style="380"/>
    <col min="6397" max="6398" width="5.7109375" style="380" customWidth="1"/>
    <col min="6399" max="6399" width="35" style="380" customWidth="1"/>
    <col min="6400" max="6400" width="11.5703125" style="380" customWidth="1"/>
    <col min="6401" max="6401" width="12" style="380" customWidth="1"/>
    <col min="6402" max="6404" width="15.140625" style="380" customWidth="1"/>
    <col min="6405" max="6652" width="60.5703125" style="380"/>
    <col min="6653" max="6654" width="5.7109375" style="380" customWidth="1"/>
    <col min="6655" max="6655" width="35" style="380" customWidth="1"/>
    <col min="6656" max="6656" width="11.5703125" style="380" customWidth="1"/>
    <col min="6657" max="6657" width="12" style="380" customWidth="1"/>
    <col min="6658" max="6660" width="15.140625" style="380" customWidth="1"/>
    <col min="6661" max="6908" width="60.5703125" style="380"/>
    <col min="6909" max="6910" width="5.7109375" style="380" customWidth="1"/>
    <col min="6911" max="6911" width="35" style="380" customWidth="1"/>
    <col min="6912" max="6912" width="11.5703125" style="380" customWidth="1"/>
    <col min="6913" max="6913" width="12" style="380" customWidth="1"/>
    <col min="6914" max="6916" width="15.140625" style="380" customWidth="1"/>
    <col min="6917" max="7164" width="60.5703125" style="380"/>
    <col min="7165" max="7166" width="5.7109375" style="380" customWidth="1"/>
    <col min="7167" max="7167" width="35" style="380" customWidth="1"/>
    <col min="7168" max="7168" width="11.5703125" style="380" customWidth="1"/>
    <col min="7169" max="7169" width="12" style="380" customWidth="1"/>
    <col min="7170" max="7172" width="15.140625" style="380" customWidth="1"/>
    <col min="7173" max="7420" width="60.5703125" style="380"/>
    <col min="7421" max="7422" width="5.7109375" style="380" customWidth="1"/>
    <col min="7423" max="7423" width="35" style="380" customWidth="1"/>
    <col min="7424" max="7424" width="11.5703125" style="380" customWidth="1"/>
    <col min="7425" max="7425" width="12" style="380" customWidth="1"/>
    <col min="7426" max="7428" width="15.140625" style="380" customWidth="1"/>
    <col min="7429" max="7676" width="60.5703125" style="380"/>
    <col min="7677" max="7678" width="5.7109375" style="380" customWidth="1"/>
    <col min="7679" max="7679" width="35" style="380" customWidth="1"/>
    <col min="7680" max="7680" width="11.5703125" style="380" customWidth="1"/>
    <col min="7681" max="7681" width="12" style="380" customWidth="1"/>
    <col min="7682" max="7684" width="15.140625" style="380" customWidth="1"/>
    <col min="7685" max="7932" width="60.5703125" style="380"/>
    <col min="7933" max="7934" width="5.7109375" style="380" customWidth="1"/>
    <col min="7935" max="7935" width="35" style="380" customWidth="1"/>
    <col min="7936" max="7936" width="11.5703125" style="380" customWidth="1"/>
    <col min="7937" max="7937" width="12" style="380" customWidth="1"/>
    <col min="7938" max="7940" width="15.140625" style="380" customWidth="1"/>
    <col min="7941" max="8188" width="60.5703125" style="380"/>
    <col min="8189" max="8190" width="5.7109375" style="380" customWidth="1"/>
    <col min="8191" max="8191" width="35" style="380" customWidth="1"/>
    <col min="8192" max="8192" width="11.5703125" style="380" customWidth="1"/>
    <col min="8193" max="8193" width="12" style="380" customWidth="1"/>
    <col min="8194" max="8196" width="15.140625" style="380" customWidth="1"/>
    <col min="8197" max="8444" width="60.5703125" style="380"/>
    <col min="8445" max="8446" width="5.7109375" style="380" customWidth="1"/>
    <col min="8447" max="8447" width="35" style="380" customWidth="1"/>
    <col min="8448" max="8448" width="11.5703125" style="380" customWidth="1"/>
    <col min="8449" max="8449" width="12" style="380" customWidth="1"/>
    <col min="8450" max="8452" width="15.140625" style="380" customWidth="1"/>
    <col min="8453" max="8700" width="60.5703125" style="380"/>
    <col min="8701" max="8702" width="5.7109375" style="380" customWidth="1"/>
    <col min="8703" max="8703" width="35" style="380" customWidth="1"/>
    <col min="8704" max="8704" width="11.5703125" style="380" customWidth="1"/>
    <col min="8705" max="8705" width="12" style="380" customWidth="1"/>
    <col min="8706" max="8708" width="15.140625" style="380" customWidth="1"/>
    <col min="8709" max="8956" width="60.5703125" style="380"/>
    <col min="8957" max="8958" width="5.7109375" style="380" customWidth="1"/>
    <col min="8959" max="8959" width="35" style="380" customWidth="1"/>
    <col min="8960" max="8960" width="11.5703125" style="380" customWidth="1"/>
    <col min="8961" max="8961" width="12" style="380" customWidth="1"/>
    <col min="8962" max="8964" width="15.140625" style="380" customWidth="1"/>
    <col min="8965" max="9212" width="60.5703125" style="380"/>
    <col min="9213" max="9214" width="5.7109375" style="380" customWidth="1"/>
    <col min="9215" max="9215" width="35" style="380" customWidth="1"/>
    <col min="9216" max="9216" width="11.5703125" style="380" customWidth="1"/>
    <col min="9217" max="9217" width="12" style="380" customWidth="1"/>
    <col min="9218" max="9220" width="15.140625" style="380" customWidth="1"/>
    <col min="9221" max="9468" width="60.5703125" style="380"/>
    <col min="9469" max="9470" width="5.7109375" style="380" customWidth="1"/>
    <col min="9471" max="9471" width="35" style="380" customWidth="1"/>
    <col min="9472" max="9472" width="11.5703125" style="380" customWidth="1"/>
    <col min="9473" max="9473" width="12" style="380" customWidth="1"/>
    <col min="9474" max="9476" width="15.140625" style="380" customWidth="1"/>
    <col min="9477" max="9724" width="60.5703125" style="380"/>
    <col min="9725" max="9726" width="5.7109375" style="380" customWidth="1"/>
    <col min="9727" max="9727" width="35" style="380" customWidth="1"/>
    <col min="9728" max="9728" width="11.5703125" style="380" customWidth="1"/>
    <col min="9729" max="9729" width="12" style="380" customWidth="1"/>
    <col min="9730" max="9732" width="15.140625" style="380" customWidth="1"/>
    <col min="9733" max="9980" width="60.5703125" style="380"/>
    <col min="9981" max="9982" width="5.7109375" style="380" customWidth="1"/>
    <col min="9983" max="9983" width="35" style="380" customWidth="1"/>
    <col min="9984" max="9984" width="11.5703125" style="380" customWidth="1"/>
    <col min="9985" max="9985" width="12" style="380" customWidth="1"/>
    <col min="9986" max="9988" width="15.140625" style="380" customWidth="1"/>
    <col min="9989" max="10236" width="60.5703125" style="380"/>
    <col min="10237" max="10238" width="5.7109375" style="380" customWidth="1"/>
    <col min="10239" max="10239" width="35" style="380" customWidth="1"/>
    <col min="10240" max="10240" width="11.5703125" style="380" customWidth="1"/>
    <col min="10241" max="10241" width="12" style="380" customWidth="1"/>
    <col min="10242" max="10244" width="15.140625" style="380" customWidth="1"/>
    <col min="10245" max="10492" width="60.5703125" style="380"/>
    <col min="10493" max="10494" width="5.7109375" style="380" customWidth="1"/>
    <col min="10495" max="10495" width="35" style="380" customWidth="1"/>
    <col min="10496" max="10496" width="11.5703125" style="380" customWidth="1"/>
    <col min="10497" max="10497" width="12" style="380" customWidth="1"/>
    <col min="10498" max="10500" width="15.140625" style="380" customWidth="1"/>
    <col min="10501" max="10748" width="60.5703125" style="380"/>
    <col min="10749" max="10750" width="5.7109375" style="380" customWidth="1"/>
    <col min="10751" max="10751" width="35" style="380" customWidth="1"/>
    <col min="10752" max="10752" width="11.5703125" style="380" customWidth="1"/>
    <col min="10753" max="10753" width="12" style="380" customWidth="1"/>
    <col min="10754" max="10756" width="15.140625" style="380" customWidth="1"/>
    <col min="10757" max="11004" width="60.5703125" style="380"/>
    <col min="11005" max="11006" width="5.7109375" style="380" customWidth="1"/>
    <col min="11007" max="11007" width="35" style="380" customWidth="1"/>
    <col min="11008" max="11008" width="11.5703125" style="380" customWidth="1"/>
    <col min="11009" max="11009" width="12" style="380" customWidth="1"/>
    <col min="11010" max="11012" width="15.140625" style="380" customWidth="1"/>
    <col min="11013" max="11260" width="60.5703125" style="380"/>
    <col min="11261" max="11262" width="5.7109375" style="380" customWidth="1"/>
    <col min="11263" max="11263" width="35" style="380" customWidth="1"/>
    <col min="11264" max="11264" width="11.5703125" style="380" customWidth="1"/>
    <col min="11265" max="11265" width="12" style="380" customWidth="1"/>
    <col min="11266" max="11268" width="15.140625" style="380" customWidth="1"/>
    <col min="11269" max="11516" width="60.5703125" style="380"/>
    <col min="11517" max="11518" width="5.7109375" style="380" customWidth="1"/>
    <col min="11519" max="11519" width="35" style="380" customWidth="1"/>
    <col min="11520" max="11520" width="11.5703125" style="380" customWidth="1"/>
    <col min="11521" max="11521" width="12" style="380" customWidth="1"/>
    <col min="11522" max="11524" width="15.140625" style="380" customWidth="1"/>
    <col min="11525" max="11772" width="60.5703125" style="380"/>
    <col min="11773" max="11774" width="5.7109375" style="380" customWidth="1"/>
    <col min="11775" max="11775" width="35" style="380" customWidth="1"/>
    <col min="11776" max="11776" width="11.5703125" style="380" customWidth="1"/>
    <col min="11777" max="11777" width="12" style="380" customWidth="1"/>
    <col min="11778" max="11780" width="15.140625" style="380" customWidth="1"/>
    <col min="11781" max="12028" width="60.5703125" style="380"/>
    <col min="12029" max="12030" width="5.7109375" style="380" customWidth="1"/>
    <col min="12031" max="12031" width="35" style="380" customWidth="1"/>
    <col min="12032" max="12032" width="11.5703125" style="380" customWidth="1"/>
    <col min="12033" max="12033" width="12" style="380" customWidth="1"/>
    <col min="12034" max="12036" width="15.140625" style="380" customWidth="1"/>
    <col min="12037" max="12284" width="60.5703125" style="380"/>
    <col min="12285" max="12286" width="5.7109375" style="380" customWidth="1"/>
    <col min="12287" max="12287" width="35" style="380" customWidth="1"/>
    <col min="12288" max="12288" width="11.5703125" style="380" customWidth="1"/>
    <col min="12289" max="12289" width="12" style="380" customWidth="1"/>
    <col min="12290" max="12292" width="15.140625" style="380" customWidth="1"/>
    <col min="12293" max="12540" width="60.5703125" style="380"/>
    <col min="12541" max="12542" width="5.7109375" style="380" customWidth="1"/>
    <col min="12543" max="12543" width="35" style="380" customWidth="1"/>
    <col min="12544" max="12544" width="11.5703125" style="380" customWidth="1"/>
    <col min="12545" max="12545" width="12" style="380" customWidth="1"/>
    <col min="12546" max="12548" width="15.140625" style="380" customWidth="1"/>
    <col min="12549" max="12796" width="60.5703125" style="380"/>
    <col min="12797" max="12798" width="5.7109375" style="380" customWidth="1"/>
    <col min="12799" max="12799" width="35" style="380" customWidth="1"/>
    <col min="12800" max="12800" width="11.5703125" style="380" customWidth="1"/>
    <col min="12801" max="12801" width="12" style="380" customWidth="1"/>
    <col min="12802" max="12804" width="15.140625" style="380" customWidth="1"/>
    <col min="12805" max="13052" width="60.5703125" style="380"/>
    <col min="13053" max="13054" width="5.7109375" style="380" customWidth="1"/>
    <col min="13055" max="13055" width="35" style="380" customWidth="1"/>
    <col min="13056" max="13056" width="11.5703125" style="380" customWidth="1"/>
    <col min="13057" max="13057" width="12" style="380" customWidth="1"/>
    <col min="13058" max="13060" width="15.140625" style="380" customWidth="1"/>
    <col min="13061" max="13308" width="60.5703125" style="380"/>
    <col min="13309" max="13310" width="5.7109375" style="380" customWidth="1"/>
    <col min="13311" max="13311" width="35" style="380" customWidth="1"/>
    <col min="13312" max="13312" width="11.5703125" style="380" customWidth="1"/>
    <col min="13313" max="13313" width="12" style="380" customWidth="1"/>
    <col min="13314" max="13316" width="15.140625" style="380" customWidth="1"/>
    <col min="13317" max="13564" width="60.5703125" style="380"/>
    <col min="13565" max="13566" width="5.7109375" style="380" customWidth="1"/>
    <col min="13567" max="13567" width="35" style="380" customWidth="1"/>
    <col min="13568" max="13568" width="11.5703125" style="380" customWidth="1"/>
    <col min="13569" max="13569" width="12" style="380" customWidth="1"/>
    <col min="13570" max="13572" width="15.140625" style="380" customWidth="1"/>
    <col min="13573" max="13820" width="60.5703125" style="380"/>
    <col min="13821" max="13822" width="5.7109375" style="380" customWidth="1"/>
    <col min="13823" max="13823" width="35" style="380" customWidth="1"/>
    <col min="13824" max="13824" width="11.5703125" style="380" customWidth="1"/>
    <col min="13825" max="13825" width="12" style="380" customWidth="1"/>
    <col min="13826" max="13828" width="15.140625" style="380" customWidth="1"/>
    <col min="13829" max="14076" width="60.5703125" style="380"/>
    <col min="14077" max="14078" width="5.7109375" style="380" customWidth="1"/>
    <col min="14079" max="14079" width="35" style="380" customWidth="1"/>
    <col min="14080" max="14080" width="11.5703125" style="380" customWidth="1"/>
    <col min="14081" max="14081" width="12" style="380" customWidth="1"/>
    <col min="14082" max="14084" width="15.140625" style="380" customWidth="1"/>
    <col min="14085" max="14332" width="60.5703125" style="380"/>
    <col min="14333" max="14334" width="5.7109375" style="380" customWidth="1"/>
    <col min="14335" max="14335" width="35" style="380" customWidth="1"/>
    <col min="14336" max="14336" width="11.5703125" style="380" customWidth="1"/>
    <col min="14337" max="14337" width="12" style="380" customWidth="1"/>
    <col min="14338" max="14340" width="15.140625" style="380" customWidth="1"/>
    <col min="14341" max="14588" width="60.5703125" style="380"/>
    <col min="14589" max="14590" width="5.7109375" style="380" customWidth="1"/>
    <col min="14591" max="14591" width="35" style="380" customWidth="1"/>
    <col min="14592" max="14592" width="11.5703125" style="380" customWidth="1"/>
    <col min="14593" max="14593" width="12" style="380" customWidth="1"/>
    <col min="14594" max="14596" width="15.140625" style="380" customWidth="1"/>
    <col min="14597" max="14844" width="60.5703125" style="380"/>
    <col min="14845" max="14846" width="5.7109375" style="380" customWidth="1"/>
    <col min="14847" max="14847" width="35" style="380" customWidth="1"/>
    <col min="14848" max="14848" width="11.5703125" style="380" customWidth="1"/>
    <col min="14849" max="14849" width="12" style="380" customWidth="1"/>
    <col min="14850" max="14852" width="15.140625" style="380" customWidth="1"/>
    <col min="14853" max="15100" width="60.5703125" style="380"/>
    <col min="15101" max="15102" width="5.7109375" style="380" customWidth="1"/>
    <col min="15103" max="15103" width="35" style="380" customWidth="1"/>
    <col min="15104" max="15104" width="11.5703125" style="380" customWidth="1"/>
    <col min="15105" max="15105" width="12" style="380" customWidth="1"/>
    <col min="15106" max="15108" width="15.140625" style="380" customWidth="1"/>
    <col min="15109" max="15356" width="60.5703125" style="380"/>
    <col min="15357" max="15358" width="5.7109375" style="380" customWidth="1"/>
    <col min="15359" max="15359" width="35" style="380" customWidth="1"/>
    <col min="15360" max="15360" width="11.5703125" style="380" customWidth="1"/>
    <col min="15361" max="15361" width="12" style="380" customWidth="1"/>
    <col min="15362" max="15364" width="15.140625" style="380" customWidth="1"/>
    <col min="15365" max="15612" width="60.5703125" style="380"/>
    <col min="15613" max="15614" width="5.7109375" style="380" customWidth="1"/>
    <col min="15615" max="15615" width="35" style="380" customWidth="1"/>
    <col min="15616" max="15616" width="11.5703125" style="380" customWidth="1"/>
    <col min="15617" max="15617" width="12" style="380" customWidth="1"/>
    <col min="15618" max="15620" width="15.140625" style="380" customWidth="1"/>
    <col min="15621" max="15868" width="60.5703125" style="380"/>
    <col min="15869" max="15870" width="5.7109375" style="380" customWidth="1"/>
    <col min="15871" max="15871" width="35" style="380" customWidth="1"/>
    <col min="15872" max="15872" width="11.5703125" style="380" customWidth="1"/>
    <col min="15873" max="15873" width="12" style="380" customWidth="1"/>
    <col min="15874" max="15876" width="15.140625" style="380" customWidth="1"/>
    <col min="15877" max="16124" width="60.5703125" style="380"/>
    <col min="16125" max="16126" width="5.7109375" style="380" customWidth="1"/>
    <col min="16127" max="16127" width="35" style="380" customWidth="1"/>
    <col min="16128" max="16128" width="11.5703125" style="380" customWidth="1"/>
    <col min="16129" max="16129" width="12" style="380" customWidth="1"/>
    <col min="16130" max="16132" width="15.140625" style="380" customWidth="1"/>
    <col min="16133" max="16384" width="60.5703125" style="380"/>
  </cols>
  <sheetData>
    <row r="1" spans="2:5" x14ac:dyDescent="0.2">
      <c r="B1" s="683" t="s">
        <v>385</v>
      </c>
    </row>
    <row r="3" spans="2:5" ht="24" x14ac:dyDescent="0.2">
      <c r="B3" s="421" t="s">
        <v>20</v>
      </c>
      <c r="C3" s="422" t="s">
        <v>379</v>
      </c>
      <c r="D3" s="423" t="s">
        <v>57</v>
      </c>
      <c r="E3" s="424" t="s">
        <v>386</v>
      </c>
    </row>
    <row r="4" spans="2:5" x14ac:dyDescent="0.2">
      <c r="B4" s="425">
        <v>1</v>
      </c>
      <c r="C4" s="426" t="s">
        <v>23</v>
      </c>
      <c r="D4" s="699">
        <v>1186</v>
      </c>
      <c r="E4" s="427">
        <v>0.27333486978566501</v>
      </c>
    </row>
    <row r="5" spans="2:5" x14ac:dyDescent="0.2">
      <c r="B5" s="425">
        <f t="shared" ref="B5:B13" si="0">1+B4</f>
        <v>2</v>
      </c>
      <c r="C5" s="426" t="s">
        <v>26</v>
      </c>
      <c r="D5" s="699">
        <v>742</v>
      </c>
      <c r="E5" s="427">
        <v>0.17100714450334201</v>
      </c>
    </row>
    <row r="6" spans="2:5" x14ac:dyDescent="0.2">
      <c r="B6" s="425">
        <f t="shared" si="0"/>
        <v>3</v>
      </c>
      <c r="C6" s="426" t="s">
        <v>24</v>
      </c>
      <c r="D6" s="699">
        <v>513</v>
      </c>
      <c r="E6" s="427">
        <v>0.118230006914035</v>
      </c>
    </row>
    <row r="7" spans="2:5" x14ac:dyDescent="0.2">
      <c r="B7" s="425">
        <f t="shared" si="0"/>
        <v>4</v>
      </c>
      <c r="C7" s="426" t="s">
        <v>25</v>
      </c>
      <c r="D7" s="699">
        <v>401</v>
      </c>
      <c r="E7" s="427">
        <v>9.2417607743719807E-2</v>
      </c>
    </row>
    <row r="8" spans="2:5" x14ac:dyDescent="0.2">
      <c r="B8" s="428">
        <f t="shared" si="0"/>
        <v>5</v>
      </c>
      <c r="C8" s="429" t="s">
        <v>30</v>
      </c>
      <c r="D8" s="700">
        <v>147</v>
      </c>
      <c r="E8" s="427">
        <v>3.3878773911039398E-2</v>
      </c>
    </row>
    <row r="9" spans="2:5" x14ac:dyDescent="0.2">
      <c r="B9" s="428">
        <f t="shared" si="0"/>
        <v>6</v>
      </c>
      <c r="C9" s="429" t="s">
        <v>27</v>
      </c>
      <c r="D9" s="700">
        <v>144</v>
      </c>
      <c r="E9" s="427">
        <v>3.3187370361834501E-2</v>
      </c>
    </row>
    <row r="10" spans="2:5" x14ac:dyDescent="0.2">
      <c r="B10" s="428">
        <f t="shared" si="0"/>
        <v>7</v>
      </c>
      <c r="C10" s="429" t="s">
        <v>37</v>
      </c>
      <c r="D10" s="700">
        <v>142</v>
      </c>
      <c r="E10" s="430">
        <v>3.2726434662364599E-2</v>
      </c>
    </row>
    <row r="11" spans="2:5" x14ac:dyDescent="0.2">
      <c r="B11" s="428">
        <f t="shared" si="0"/>
        <v>8</v>
      </c>
      <c r="C11" s="429" t="s">
        <v>33</v>
      </c>
      <c r="D11" s="699">
        <v>94</v>
      </c>
      <c r="E11" s="427">
        <v>2.16639778750864E-2</v>
      </c>
    </row>
    <row r="12" spans="2:5" x14ac:dyDescent="0.2">
      <c r="B12" s="425">
        <f t="shared" si="0"/>
        <v>9</v>
      </c>
      <c r="C12" s="426" t="s">
        <v>35</v>
      </c>
      <c r="D12" s="699">
        <v>90</v>
      </c>
      <c r="E12" s="427">
        <v>2.0742106476146601E-2</v>
      </c>
    </row>
    <row r="13" spans="2:5" x14ac:dyDescent="0.2">
      <c r="B13" s="431">
        <f t="shared" si="0"/>
        <v>10</v>
      </c>
      <c r="C13" s="432" t="s">
        <v>29</v>
      </c>
      <c r="D13" s="701">
        <v>72</v>
      </c>
      <c r="E13" s="433">
        <v>1.6593685180917299E-2</v>
      </c>
    </row>
    <row r="15" spans="2:5" ht="15.75" x14ac:dyDescent="0.2">
      <c r="B15" s="434" t="s">
        <v>387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workbookViewId="0"/>
  </sheetViews>
  <sheetFormatPr defaultRowHeight="12.75" x14ac:dyDescent="0.2"/>
  <cols>
    <col min="1" max="1" width="9.140625" style="268"/>
    <col min="2" max="2" width="56.42578125" style="268" customWidth="1"/>
    <col min="3" max="3" width="9.85546875" style="268" bestFit="1" customWidth="1"/>
    <col min="4" max="4" width="11.42578125" style="268" bestFit="1" customWidth="1"/>
    <col min="5" max="16384" width="9.140625" style="268"/>
  </cols>
  <sheetData>
    <row r="1" spans="2:4" x14ac:dyDescent="0.2">
      <c r="B1" s="683" t="s">
        <v>388</v>
      </c>
    </row>
    <row r="2" spans="2:4" ht="12.75" customHeight="1" x14ac:dyDescent="0.2"/>
    <row r="3" spans="2:4" ht="15.75" x14ac:dyDescent="0.2">
      <c r="B3" s="435" t="s">
        <v>389</v>
      </c>
      <c r="C3" s="436" t="s">
        <v>4</v>
      </c>
      <c r="D3" s="436" t="s">
        <v>380</v>
      </c>
    </row>
    <row r="4" spans="2:4" ht="14.25" x14ac:dyDescent="0.2">
      <c r="B4" s="438" t="s">
        <v>139</v>
      </c>
      <c r="C4" s="439"/>
      <c r="D4" s="440">
        <v>0.44700000000000001</v>
      </c>
    </row>
    <row r="5" spans="2:4" x14ac:dyDescent="0.2">
      <c r="B5" s="434" t="s">
        <v>144</v>
      </c>
      <c r="C5" s="441">
        <v>10065</v>
      </c>
      <c r="D5" s="442">
        <v>0.38195893893969868</v>
      </c>
    </row>
    <row r="6" spans="2:4" x14ac:dyDescent="0.2">
      <c r="B6" s="434" t="s">
        <v>390</v>
      </c>
      <c r="C6" s="441">
        <v>1157</v>
      </c>
      <c r="D6" s="442">
        <v>4.3907252096694625E-2</v>
      </c>
    </row>
    <row r="7" spans="2:4" x14ac:dyDescent="0.2">
      <c r="B7" s="434" t="s">
        <v>391</v>
      </c>
      <c r="C7" s="441">
        <v>440</v>
      </c>
      <c r="D7" s="442">
        <v>1.6697658532883002E-2</v>
      </c>
    </row>
    <row r="8" spans="2:4" x14ac:dyDescent="0.2">
      <c r="B8" s="434" t="s">
        <v>184</v>
      </c>
      <c r="C8" s="441">
        <v>100</v>
      </c>
      <c r="D8" s="442">
        <v>3.7949223938370459E-3</v>
      </c>
    </row>
    <row r="9" spans="2:4" x14ac:dyDescent="0.2">
      <c r="B9" s="434"/>
      <c r="C9" s="441"/>
      <c r="D9" s="443"/>
    </row>
    <row r="10" spans="2:4" ht="14.25" x14ac:dyDescent="0.2">
      <c r="B10" s="438" t="s">
        <v>150</v>
      </c>
      <c r="C10" s="439"/>
      <c r="D10" s="440">
        <v>0.16700000000000001</v>
      </c>
    </row>
    <row r="11" spans="2:4" x14ac:dyDescent="0.2">
      <c r="B11" s="434" t="s">
        <v>151</v>
      </c>
      <c r="C11" s="441">
        <v>3048</v>
      </c>
      <c r="D11" s="442">
        <v>0.11566923456415316</v>
      </c>
    </row>
    <row r="12" spans="2:4" x14ac:dyDescent="0.2">
      <c r="B12" s="434" t="s">
        <v>152</v>
      </c>
      <c r="C12" s="441">
        <v>1335</v>
      </c>
      <c r="D12" s="442">
        <v>5.0662213957724564E-2</v>
      </c>
    </row>
    <row r="13" spans="2:4" x14ac:dyDescent="0.2">
      <c r="B13" s="434"/>
      <c r="C13" s="441"/>
      <c r="D13" s="442"/>
    </row>
    <row r="14" spans="2:4" ht="14.25" x14ac:dyDescent="0.2">
      <c r="B14" s="438" t="s">
        <v>153</v>
      </c>
      <c r="C14" s="439"/>
      <c r="D14" s="440">
        <v>0.128</v>
      </c>
    </row>
    <row r="15" spans="2:4" x14ac:dyDescent="0.2">
      <c r="B15" s="434" t="s">
        <v>154</v>
      </c>
      <c r="C15" s="441">
        <v>2191</v>
      </c>
      <c r="D15" s="442">
        <v>8.3146749648969676E-2</v>
      </c>
    </row>
    <row r="16" spans="2:4" x14ac:dyDescent="0.2">
      <c r="B16" s="434" t="s">
        <v>155</v>
      </c>
      <c r="C16" s="441">
        <v>797</v>
      </c>
      <c r="D16" s="442">
        <v>3.0245531478881257E-2</v>
      </c>
    </row>
    <row r="17" spans="2:4" x14ac:dyDescent="0.2">
      <c r="B17" s="434" t="s">
        <v>392</v>
      </c>
      <c r="C17" s="441">
        <v>234</v>
      </c>
      <c r="D17" s="442">
        <v>8.8801184015786881E-3</v>
      </c>
    </row>
    <row r="18" spans="2:4" x14ac:dyDescent="0.2">
      <c r="B18" s="434" t="s">
        <v>156</v>
      </c>
      <c r="C18" s="441">
        <v>165</v>
      </c>
      <c r="D18" s="442">
        <v>6.2616219498311263E-3</v>
      </c>
    </row>
    <row r="19" spans="2:4" x14ac:dyDescent="0.2">
      <c r="B19" s="434"/>
      <c r="C19" s="441"/>
      <c r="D19" s="443"/>
    </row>
    <row r="20" spans="2:4" ht="14.25" x14ac:dyDescent="0.2">
      <c r="B20" s="438" t="s">
        <v>159</v>
      </c>
      <c r="C20" s="439"/>
      <c r="D20" s="440">
        <v>0.10199999999999999</v>
      </c>
    </row>
    <row r="21" spans="2:4" x14ac:dyDescent="0.2">
      <c r="B21" s="434" t="s">
        <v>160</v>
      </c>
      <c r="C21" s="441">
        <v>1239</v>
      </c>
      <c r="D21" s="442">
        <v>4.7019088459640999E-2</v>
      </c>
    </row>
    <row r="22" spans="2:4" x14ac:dyDescent="0.2">
      <c r="B22" s="434" t="s">
        <v>151</v>
      </c>
      <c r="C22" s="441">
        <v>798</v>
      </c>
      <c r="D22" s="442">
        <v>3.0283480702819627E-2</v>
      </c>
    </row>
    <row r="23" spans="2:4" x14ac:dyDescent="0.2">
      <c r="B23" s="434" t="s">
        <v>161</v>
      </c>
      <c r="C23" s="441">
        <v>419</v>
      </c>
      <c r="D23" s="442">
        <v>1.5900724830177224E-2</v>
      </c>
    </row>
    <row r="24" spans="2:4" x14ac:dyDescent="0.2">
      <c r="B24" s="434" t="s">
        <v>394</v>
      </c>
      <c r="C24" s="441">
        <v>246</v>
      </c>
      <c r="D24" s="442">
        <v>9.3355090888391327E-3</v>
      </c>
    </row>
    <row r="25" spans="2:4" x14ac:dyDescent="0.2">
      <c r="B25" s="434"/>
      <c r="C25" s="441"/>
      <c r="D25" s="443"/>
    </row>
    <row r="26" spans="2:4" ht="14.25" x14ac:dyDescent="0.2">
      <c r="B26" s="438" t="s">
        <v>162</v>
      </c>
      <c r="C26" s="439"/>
      <c r="D26" s="440">
        <v>3.5065082919054302E-2</v>
      </c>
    </row>
    <row r="27" spans="2:4" x14ac:dyDescent="0.2">
      <c r="B27" s="434" t="s">
        <v>393</v>
      </c>
      <c r="C27" s="441">
        <v>537</v>
      </c>
      <c r="D27" s="442">
        <v>2.0378733254904937E-2</v>
      </c>
    </row>
    <row r="28" spans="2:4" x14ac:dyDescent="0.2">
      <c r="B28" s="434" t="s">
        <v>165</v>
      </c>
      <c r="C28" s="441">
        <v>227</v>
      </c>
      <c r="D28" s="442">
        <v>8.6144738340100946E-3</v>
      </c>
    </row>
    <row r="29" spans="2:4" x14ac:dyDescent="0.2">
      <c r="B29" s="434" t="s">
        <v>166</v>
      </c>
      <c r="C29" s="441">
        <v>160</v>
      </c>
      <c r="D29" s="442">
        <v>6.0718758301392733E-3</v>
      </c>
    </row>
    <row r="30" spans="2:4" x14ac:dyDescent="0.2">
      <c r="B30" s="434"/>
      <c r="C30" s="441"/>
      <c r="D30" s="443"/>
    </row>
    <row r="31" spans="2:4" ht="14.25" x14ac:dyDescent="0.2">
      <c r="B31" s="438" t="s">
        <v>182</v>
      </c>
      <c r="C31" s="439"/>
      <c r="D31" s="440">
        <v>2.6792152100489543E-2</v>
      </c>
    </row>
    <row r="32" spans="2:4" x14ac:dyDescent="0.2">
      <c r="B32" s="434" t="s">
        <v>182</v>
      </c>
      <c r="C32" s="441">
        <v>706</v>
      </c>
      <c r="D32" s="442">
        <v>2.6792152100489543E-2</v>
      </c>
    </row>
    <row r="33" spans="2:6" x14ac:dyDescent="0.2">
      <c r="B33" s="434"/>
      <c r="C33" s="441"/>
      <c r="D33" s="443"/>
    </row>
    <row r="34" spans="2:6" ht="14.25" x14ac:dyDescent="0.2">
      <c r="B34" s="438" t="s">
        <v>167</v>
      </c>
      <c r="C34" s="439"/>
      <c r="D34" s="440">
        <v>0.161</v>
      </c>
    </row>
    <row r="35" spans="2:6" x14ac:dyDescent="0.2">
      <c r="B35" s="434" t="s">
        <v>169</v>
      </c>
      <c r="C35" s="441">
        <v>1606</v>
      </c>
      <c r="D35" s="442">
        <v>6.0946453645022956E-2</v>
      </c>
    </row>
    <row r="36" spans="2:6" x14ac:dyDescent="0.2">
      <c r="B36" s="434" t="s">
        <v>168</v>
      </c>
      <c r="C36" s="441">
        <v>640</v>
      </c>
      <c r="D36" s="442">
        <v>2.4287503320557093E-2</v>
      </c>
    </row>
    <row r="37" spans="2:6" x14ac:dyDescent="0.2">
      <c r="B37" s="434" t="s">
        <v>171</v>
      </c>
      <c r="C37" s="441">
        <v>592</v>
      </c>
      <c r="D37" s="442">
        <v>2.2465940571515311E-2</v>
      </c>
    </row>
    <row r="38" spans="2:6" x14ac:dyDescent="0.2">
      <c r="B38" s="434" t="s">
        <v>170</v>
      </c>
      <c r="C38" s="441">
        <v>420</v>
      </c>
      <c r="D38" s="442">
        <v>1.5938674054115594E-2</v>
      </c>
    </row>
    <row r="39" spans="2:6" x14ac:dyDescent="0.2">
      <c r="B39" s="434" t="s">
        <v>173</v>
      </c>
      <c r="C39" s="441">
        <v>285</v>
      </c>
      <c r="D39" s="442">
        <v>1.0815528822435581E-2</v>
      </c>
    </row>
    <row r="40" spans="2:6" x14ac:dyDescent="0.2">
      <c r="B40" s="434" t="s">
        <v>172</v>
      </c>
      <c r="C40" s="441">
        <v>181</v>
      </c>
      <c r="D40" s="442">
        <v>6.8688095328450537E-3</v>
      </c>
    </row>
    <row r="41" spans="2:6" x14ac:dyDescent="0.2">
      <c r="B41" s="434" t="s">
        <v>174</v>
      </c>
      <c r="C41" s="441">
        <v>152</v>
      </c>
      <c r="D41" s="442">
        <v>5.7682820386323096E-3</v>
      </c>
    </row>
    <row r="42" spans="2:6" x14ac:dyDescent="0.2">
      <c r="B42" s="434" t="s">
        <v>175</v>
      </c>
      <c r="C42" s="441">
        <v>138</v>
      </c>
      <c r="D42" s="442">
        <v>5.2369929034951235E-3</v>
      </c>
    </row>
    <row r="43" spans="2:6" x14ac:dyDescent="0.2">
      <c r="B43" s="434" t="s">
        <v>395</v>
      </c>
      <c r="C43" s="441">
        <v>70</v>
      </c>
      <c r="D43" s="442">
        <v>2.656445675685932E-3</v>
      </c>
    </row>
    <row r="44" spans="2:6" x14ac:dyDescent="0.2">
      <c r="B44" s="434" t="s">
        <v>176</v>
      </c>
      <c r="C44" s="441">
        <v>54</v>
      </c>
      <c r="D44" s="442">
        <v>2.049258092672005E-3</v>
      </c>
      <c r="F44" s="437"/>
    </row>
    <row r="45" spans="2:6" x14ac:dyDescent="0.2">
      <c r="B45" s="434" t="s">
        <v>178</v>
      </c>
      <c r="C45" s="441">
        <v>40</v>
      </c>
      <c r="D45" s="442">
        <v>1.5179689575348183E-3</v>
      </c>
    </row>
    <row r="46" spans="2:6" x14ac:dyDescent="0.2">
      <c r="B46" s="434" t="s">
        <v>177</v>
      </c>
      <c r="C46" s="441">
        <v>24</v>
      </c>
      <c r="D46" s="442">
        <v>9.1078137452089102E-4</v>
      </c>
    </row>
    <row r="47" spans="2:6" x14ac:dyDescent="0.2">
      <c r="B47" s="434" t="s">
        <v>180</v>
      </c>
      <c r="C47" s="441">
        <v>16</v>
      </c>
      <c r="D47" s="442">
        <v>6.0718758301392742E-4</v>
      </c>
    </row>
    <row r="48" spans="2:6" x14ac:dyDescent="0.2">
      <c r="B48" s="434" t="s">
        <v>179</v>
      </c>
      <c r="C48" s="441">
        <v>11</v>
      </c>
      <c r="D48" s="442" t="s">
        <v>188</v>
      </c>
    </row>
    <row r="49" spans="2:4" x14ac:dyDescent="0.2">
      <c r="B49" s="434"/>
      <c r="C49" s="441"/>
      <c r="D49" s="443"/>
    </row>
    <row r="50" spans="2:4" ht="14.25" x14ac:dyDescent="0.2">
      <c r="B50" s="438" t="s">
        <v>181</v>
      </c>
      <c r="C50" s="439"/>
      <c r="D50" s="440">
        <v>6.9712724374786539E-2</v>
      </c>
    </row>
    <row r="51" spans="2:4" x14ac:dyDescent="0.2">
      <c r="B51" s="434" t="s">
        <v>181</v>
      </c>
      <c r="C51" s="441">
        <v>1837</v>
      </c>
      <c r="D51" s="442">
        <v>6.9712724374786539E-2</v>
      </c>
    </row>
    <row r="53" spans="2:4" ht="13.5" x14ac:dyDescent="0.2">
      <c r="B53" s="444" t="s">
        <v>396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5"/>
  <sheetViews>
    <sheetView showGridLines="0" zoomScaleNormal="100" workbookViewId="0"/>
  </sheetViews>
  <sheetFormatPr defaultColWidth="9.140625" defaultRowHeight="12.75" x14ac:dyDescent="0.2"/>
  <cols>
    <col min="1" max="1" width="16.7109375" style="469" customWidth="1"/>
    <col min="2" max="2" width="6.140625" style="478" customWidth="1"/>
    <col min="3" max="3" width="40.140625" style="279" customWidth="1"/>
    <col min="4" max="4" width="7.85546875" style="447" customWidth="1"/>
    <col min="5" max="5" width="3" style="290" customWidth="1"/>
    <col min="6" max="6" width="14.140625" style="448" customWidth="1"/>
    <col min="7" max="7" width="4.42578125" style="449" customWidth="1"/>
    <col min="8" max="8" width="6.140625" style="450" customWidth="1"/>
    <col min="9" max="9" width="40.140625" style="451" customWidth="1"/>
    <col min="10" max="10" width="7.85546875" style="452" customWidth="1"/>
    <col min="11" max="11" width="3" style="450" customWidth="1"/>
    <col min="12" max="12" width="14.140625" style="453" customWidth="1"/>
    <col min="13" max="13" width="4.28515625" style="449" customWidth="1"/>
    <col min="14" max="14" width="14.140625" style="449" customWidth="1"/>
    <col min="15" max="15" width="9.140625" style="449"/>
    <col min="16" max="16" width="22.7109375" style="449" customWidth="1"/>
    <col min="17" max="16384" width="9.140625" style="449"/>
  </cols>
  <sheetData>
    <row r="1" spans="1:16" x14ac:dyDescent="0.2">
      <c r="A1" s="446"/>
      <c r="B1" s="271" t="s">
        <v>397</v>
      </c>
    </row>
    <row r="2" spans="1:16" x14ac:dyDescent="0.2">
      <c r="A2" s="454"/>
      <c r="B2" s="455"/>
      <c r="C2" s="456"/>
      <c r="D2" s="457"/>
      <c r="E2" s="458"/>
      <c r="F2" s="459"/>
      <c r="G2" s="460"/>
      <c r="H2" s="461"/>
      <c r="I2" s="462"/>
      <c r="J2" s="463"/>
      <c r="K2" s="461"/>
      <c r="L2" s="464"/>
    </row>
    <row r="3" spans="1:16" s="282" customFormat="1" x14ac:dyDescent="0.2">
      <c r="A3" s="465"/>
      <c r="B3" s="281" t="s">
        <v>398</v>
      </c>
      <c r="G3" s="466"/>
      <c r="H3" s="281" t="s">
        <v>399</v>
      </c>
      <c r="J3" s="467"/>
      <c r="K3" s="468"/>
      <c r="O3" s="449"/>
      <c r="P3" s="449"/>
    </row>
    <row r="4" spans="1:16" x14ac:dyDescent="0.2">
      <c r="B4" s="281"/>
      <c r="G4" s="470"/>
      <c r="H4" s="471"/>
      <c r="I4" s="472"/>
      <c r="J4" s="473"/>
      <c r="K4" s="474"/>
      <c r="L4" s="475"/>
      <c r="O4" s="476"/>
    </row>
    <row r="5" spans="1:16" ht="13.5" thickBot="1" x14ac:dyDescent="0.25">
      <c r="A5" s="477"/>
      <c r="G5" s="470"/>
    </row>
    <row r="6" spans="1:16" s="487" customFormat="1" ht="16.5" customHeight="1" thickBot="1" x14ac:dyDescent="0.25">
      <c r="A6" s="479" t="s">
        <v>222</v>
      </c>
      <c r="B6" s="480" t="s">
        <v>20</v>
      </c>
      <c r="C6" s="481" t="s">
        <v>400</v>
      </c>
      <c r="D6" s="778" t="s">
        <v>4</v>
      </c>
      <c r="E6" s="778"/>
      <c r="F6" s="482" t="s">
        <v>401</v>
      </c>
      <c r="G6" s="483"/>
      <c r="H6" s="484" t="s">
        <v>20</v>
      </c>
      <c r="I6" s="485" t="s">
        <v>402</v>
      </c>
      <c r="J6" s="779" t="s">
        <v>4</v>
      </c>
      <c r="K6" s="779"/>
      <c r="L6" s="486" t="s">
        <v>403</v>
      </c>
    </row>
    <row r="7" spans="1:16" x14ac:dyDescent="0.2">
      <c r="A7" s="488"/>
      <c r="B7" s="489">
        <v>1</v>
      </c>
      <c r="C7" s="490" t="s">
        <v>24</v>
      </c>
      <c r="D7" s="491">
        <v>3679</v>
      </c>
      <c r="E7" s="492"/>
      <c r="F7" s="493">
        <v>0.13211476999317701</v>
      </c>
      <c r="G7" s="470"/>
      <c r="H7" s="450">
        <v>1</v>
      </c>
      <c r="I7" s="451" t="s">
        <v>139</v>
      </c>
      <c r="J7" s="494">
        <v>1764</v>
      </c>
      <c r="L7" s="453">
        <v>0.4679045092838196</v>
      </c>
    </row>
    <row r="8" spans="1:16" x14ac:dyDescent="0.2">
      <c r="A8" s="488"/>
      <c r="B8" s="489">
        <v>2</v>
      </c>
      <c r="C8" s="490" t="s">
        <v>28</v>
      </c>
      <c r="D8" s="491">
        <v>2810</v>
      </c>
      <c r="E8" s="492"/>
      <c r="F8" s="493">
        <v>0.10090853592846626</v>
      </c>
      <c r="G8" s="470"/>
      <c r="H8" s="450">
        <v>2</v>
      </c>
      <c r="I8" s="451" t="s">
        <v>150</v>
      </c>
      <c r="J8" s="494">
        <v>462</v>
      </c>
      <c r="L8" s="453">
        <v>0.12254641909814323</v>
      </c>
    </row>
    <row r="9" spans="1:16" x14ac:dyDescent="0.2">
      <c r="A9" s="488"/>
      <c r="B9" s="489">
        <v>3</v>
      </c>
      <c r="C9" s="490" t="s">
        <v>26</v>
      </c>
      <c r="D9" s="491">
        <v>2678</v>
      </c>
      <c r="E9" s="492"/>
      <c r="F9" s="493">
        <v>9.6168348475598811E-2</v>
      </c>
      <c r="G9" s="470"/>
      <c r="H9" s="450">
        <v>3</v>
      </c>
      <c r="I9" s="451" t="s">
        <v>153</v>
      </c>
      <c r="J9" s="494">
        <v>443</v>
      </c>
      <c r="L9" s="453">
        <v>0.11750663129973475</v>
      </c>
    </row>
    <row r="10" spans="1:16" x14ac:dyDescent="0.2">
      <c r="A10" s="488"/>
      <c r="B10" s="489">
        <v>4</v>
      </c>
      <c r="C10" s="490" t="s">
        <v>27</v>
      </c>
      <c r="D10" s="491">
        <v>2027</v>
      </c>
      <c r="E10" s="492"/>
      <c r="F10" s="493">
        <v>7.279060581032068E-2</v>
      </c>
      <c r="G10" s="470"/>
      <c r="H10" s="450">
        <v>4</v>
      </c>
      <c r="I10" s="451" t="s">
        <v>159</v>
      </c>
      <c r="J10" s="494">
        <v>310</v>
      </c>
      <c r="L10" s="453">
        <v>8.2228116710875335E-2</v>
      </c>
    </row>
    <row r="11" spans="1:16" x14ac:dyDescent="0.2">
      <c r="A11" s="488"/>
      <c r="B11" s="489">
        <v>5</v>
      </c>
      <c r="C11" s="490" t="s">
        <v>25</v>
      </c>
      <c r="D11" s="491">
        <v>1316</v>
      </c>
      <c r="E11" s="492"/>
      <c r="F11" s="493">
        <v>4.7258232484648256E-2</v>
      </c>
      <c r="G11" s="470"/>
      <c r="H11" s="450">
        <v>5</v>
      </c>
      <c r="I11" s="451" t="s">
        <v>162</v>
      </c>
      <c r="J11" s="494">
        <v>185</v>
      </c>
      <c r="L11" s="453">
        <v>4.9071618037135278E-2</v>
      </c>
    </row>
    <row r="12" spans="1:16" x14ac:dyDescent="0.2">
      <c r="A12" s="488"/>
      <c r="B12" s="489">
        <v>6</v>
      </c>
      <c r="C12" s="490" t="s">
        <v>29</v>
      </c>
      <c r="D12" s="491">
        <v>975</v>
      </c>
      <c r="E12" s="492"/>
      <c r="F12" s="493">
        <v>3.5012748231407334E-2</v>
      </c>
      <c r="G12" s="470"/>
      <c r="H12" s="450">
        <v>6</v>
      </c>
      <c r="I12" s="451" t="s">
        <v>182</v>
      </c>
      <c r="J12" s="494">
        <v>118</v>
      </c>
      <c r="L12" s="453">
        <v>3.1299734748010608E-2</v>
      </c>
    </row>
    <row r="13" spans="1:16" ht="12" customHeight="1" x14ac:dyDescent="0.2">
      <c r="A13" s="488"/>
      <c r="B13" s="489">
        <v>7</v>
      </c>
      <c r="C13" s="490" t="s">
        <v>31</v>
      </c>
      <c r="D13" s="491">
        <v>761</v>
      </c>
      <c r="E13" s="492"/>
      <c r="F13" s="493">
        <v>2.7327898876001004E-2</v>
      </c>
      <c r="G13" s="470"/>
      <c r="I13" s="451" t="s">
        <v>103</v>
      </c>
      <c r="J13" s="494">
        <v>682</v>
      </c>
      <c r="K13" s="495"/>
      <c r="L13" s="453">
        <v>0.18090185676392573</v>
      </c>
    </row>
    <row r="14" spans="1:16" x14ac:dyDescent="0.2">
      <c r="A14" s="488"/>
      <c r="B14" s="489">
        <v>8</v>
      </c>
      <c r="C14" s="490" t="s">
        <v>30</v>
      </c>
      <c r="D14" s="491">
        <v>685</v>
      </c>
      <c r="E14" s="492"/>
      <c r="F14" s="493">
        <v>2.4598700039501563E-2</v>
      </c>
      <c r="G14" s="470"/>
      <c r="I14" s="451" t="s">
        <v>181</v>
      </c>
      <c r="J14" s="494">
        <v>133</v>
      </c>
      <c r="L14" s="453">
        <v>3.5278514588859416E-2</v>
      </c>
    </row>
    <row r="15" spans="1:16" x14ac:dyDescent="0.2">
      <c r="A15" s="488"/>
      <c r="B15" s="489">
        <v>9</v>
      </c>
      <c r="C15" s="490" t="s">
        <v>33</v>
      </c>
      <c r="D15" s="491">
        <v>435</v>
      </c>
      <c r="E15" s="492"/>
      <c r="F15" s="493">
        <v>1.5621072287858657E-2</v>
      </c>
      <c r="G15" s="470"/>
      <c r="J15" s="494"/>
    </row>
    <row r="16" spans="1:16" x14ac:dyDescent="0.2">
      <c r="A16" s="488"/>
      <c r="B16" s="489">
        <v>10</v>
      </c>
      <c r="C16" s="490" t="s">
        <v>34</v>
      </c>
      <c r="D16" s="491">
        <v>401</v>
      </c>
      <c r="E16" s="492"/>
      <c r="F16" s="493">
        <v>1.4400114913635222E-2</v>
      </c>
      <c r="G16" s="470"/>
      <c r="J16" s="494"/>
    </row>
    <row r="17" spans="1:16" x14ac:dyDescent="0.2">
      <c r="A17" s="488"/>
      <c r="B17" s="489"/>
      <c r="C17" s="496"/>
      <c r="D17" s="491"/>
      <c r="E17" s="492"/>
      <c r="F17" s="493"/>
      <c r="G17" s="470"/>
      <c r="J17" s="494"/>
    </row>
    <row r="18" spans="1:16" s="498" customFormat="1" ht="45" customHeight="1" x14ac:dyDescent="0.2">
      <c r="A18" s="488"/>
      <c r="B18" s="777" t="s">
        <v>420</v>
      </c>
      <c r="C18" s="777"/>
      <c r="D18" s="777"/>
      <c r="E18" s="777"/>
      <c r="F18" s="777"/>
      <c r="G18" s="497"/>
      <c r="H18" s="450"/>
      <c r="I18" s="777" t="s">
        <v>421</v>
      </c>
      <c r="J18" s="777"/>
      <c r="K18" s="777"/>
      <c r="L18" s="777"/>
      <c r="O18" s="449"/>
      <c r="P18" s="449"/>
    </row>
    <row r="19" spans="1:16" ht="13.5" thickBot="1" x14ac:dyDescent="0.25">
      <c r="A19" s="488"/>
      <c r="B19" s="489"/>
      <c r="C19" s="496"/>
      <c r="D19" s="491"/>
      <c r="E19" s="492"/>
      <c r="F19" s="493"/>
      <c r="G19" s="470"/>
    </row>
    <row r="20" spans="1:16" ht="16.5" customHeight="1" thickBot="1" x14ac:dyDescent="0.25">
      <c r="A20" s="479" t="s">
        <v>240</v>
      </c>
      <c r="B20" s="480" t="s">
        <v>20</v>
      </c>
      <c r="C20" s="481" t="s">
        <v>400</v>
      </c>
      <c r="D20" s="778" t="s">
        <v>4</v>
      </c>
      <c r="E20" s="778"/>
      <c r="F20" s="482" t="s">
        <v>401</v>
      </c>
      <c r="G20" s="470"/>
      <c r="H20" s="484" t="s">
        <v>20</v>
      </c>
      <c r="I20" s="485" t="s">
        <v>402</v>
      </c>
      <c r="J20" s="779" t="s">
        <v>4</v>
      </c>
      <c r="K20" s="780"/>
      <c r="L20" s="486" t="s">
        <v>403</v>
      </c>
      <c r="O20" s="476"/>
    </row>
    <row r="21" spans="1:16" s="487" customFormat="1" ht="16.5" customHeight="1" x14ac:dyDescent="0.2">
      <c r="A21" s="488"/>
      <c r="B21" s="489">
        <v>1</v>
      </c>
      <c r="C21" s="490" t="s">
        <v>28</v>
      </c>
      <c r="D21" s="491">
        <v>458</v>
      </c>
      <c r="E21" s="492"/>
      <c r="F21" s="493">
        <v>0.15210893390900032</v>
      </c>
      <c r="G21" s="483"/>
      <c r="H21" s="450">
        <v>1</v>
      </c>
      <c r="I21" s="451" t="s">
        <v>139</v>
      </c>
      <c r="J21" s="494">
        <v>296</v>
      </c>
      <c r="K21" s="450"/>
      <c r="L21" s="453">
        <v>0.54612546125461259</v>
      </c>
      <c r="O21" s="449"/>
      <c r="P21" s="449"/>
    </row>
    <row r="22" spans="1:16" x14ac:dyDescent="0.2">
      <c r="A22" s="488"/>
      <c r="B22" s="489">
        <v>2</v>
      </c>
      <c r="C22" s="490" t="s">
        <v>26</v>
      </c>
      <c r="D22" s="491">
        <v>326</v>
      </c>
      <c r="E22" s="492"/>
      <c r="F22" s="493">
        <v>0.10826967784789107</v>
      </c>
      <c r="G22" s="470"/>
      <c r="H22" s="450">
        <v>2</v>
      </c>
      <c r="I22" s="451" t="s">
        <v>150</v>
      </c>
      <c r="J22" s="494">
        <v>64</v>
      </c>
      <c r="L22" s="453">
        <v>0.11808118081180811</v>
      </c>
      <c r="O22" s="487"/>
      <c r="P22" s="487"/>
    </row>
    <row r="23" spans="1:16" x14ac:dyDescent="0.2">
      <c r="A23" s="488"/>
      <c r="B23" s="489">
        <v>3</v>
      </c>
      <c r="C23" s="490" t="s">
        <v>24</v>
      </c>
      <c r="D23" s="491">
        <v>236</v>
      </c>
      <c r="E23" s="492"/>
      <c r="F23" s="493">
        <v>7.8379275988043839E-2</v>
      </c>
      <c r="G23" s="470"/>
      <c r="H23" s="450">
        <v>3</v>
      </c>
      <c r="I23" s="451" t="s">
        <v>153</v>
      </c>
      <c r="J23" s="494">
        <v>40</v>
      </c>
      <c r="L23" s="453">
        <v>7.3800738007380073E-2</v>
      </c>
    </row>
    <row r="24" spans="1:16" x14ac:dyDescent="0.2">
      <c r="A24" s="488"/>
      <c r="B24" s="489">
        <v>4</v>
      </c>
      <c r="C24" s="490" t="s">
        <v>25</v>
      </c>
      <c r="D24" s="491">
        <v>163</v>
      </c>
      <c r="E24" s="492"/>
      <c r="F24" s="493">
        <v>5.4134838923945536E-2</v>
      </c>
      <c r="G24" s="470"/>
      <c r="H24" s="450">
        <v>4</v>
      </c>
      <c r="I24" s="451" t="s">
        <v>159</v>
      </c>
      <c r="J24" s="494">
        <v>34</v>
      </c>
      <c r="L24" s="453">
        <v>6.273062730627306E-2</v>
      </c>
    </row>
    <row r="25" spans="1:16" x14ac:dyDescent="0.2">
      <c r="A25" s="488"/>
      <c r="B25" s="489">
        <v>5</v>
      </c>
      <c r="C25" s="490" t="s">
        <v>30</v>
      </c>
      <c r="D25" s="491">
        <v>131</v>
      </c>
      <c r="E25" s="492"/>
      <c r="F25" s="493">
        <v>4.350714048488874E-2</v>
      </c>
      <c r="G25" s="470"/>
      <c r="H25" s="450">
        <v>5</v>
      </c>
      <c r="I25" s="451" t="s">
        <v>182</v>
      </c>
      <c r="J25" s="494">
        <v>12</v>
      </c>
      <c r="L25" s="453">
        <v>2.2140221402214021E-2</v>
      </c>
    </row>
    <row r="26" spans="1:16" x14ac:dyDescent="0.2">
      <c r="A26" s="488"/>
      <c r="B26" s="489">
        <v>6</v>
      </c>
      <c r="C26" s="490" t="s">
        <v>29</v>
      </c>
      <c r="D26" s="491">
        <v>122</v>
      </c>
      <c r="E26" s="492"/>
      <c r="F26" s="493">
        <v>4.0518100298904021E-2</v>
      </c>
      <c r="G26" s="470"/>
      <c r="H26" s="450">
        <v>6</v>
      </c>
      <c r="I26" s="451" t="s">
        <v>162</v>
      </c>
      <c r="J26" s="494">
        <v>11</v>
      </c>
      <c r="L26" s="453">
        <v>2.0295202952029519E-2</v>
      </c>
    </row>
    <row r="27" spans="1:16" x14ac:dyDescent="0.2">
      <c r="A27" s="488"/>
      <c r="B27" s="489">
        <v>7</v>
      </c>
      <c r="C27" s="490" t="s">
        <v>27</v>
      </c>
      <c r="D27" s="491">
        <v>115</v>
      </c>
      <c r="E27" s="492"/>
      <c r="F27" s="493">
        <v>3.8193291265360342E-2</v>
      </c>
      <c r="G27" s="470"/>
      <c r="I27" s="451" t="s">
        <v>103</v>
      </c>
      <c r="J27" s="494">
        <v>118</v>
      </c>
      <c r="K27" s="495"/>
      <c r="L27" s="453">
        <v>0.21771217712177121</v>
      </c>
    </row>
    <row r="28" spans="1:16" x14ac:dyDescent="0.2">
      <c r="A28" s="488"/>
      <c r="B28" s="489">
        <v>8</v>
      </c>
      <c r="C28" s="490" t="s">
        <v>34</v>
      </c>
      <c r="D28" s="491">
        <v>91</v>
      </c>
      <c r="E28" s="492"/>
      <c r="F28" s="493">
        <v>3.0222517436067752E-2</v>
      </c>
      <c r="G28" s="470"/>
      <c r="I28" s="451" t="s">
        <v>181</v>
      </c>
      <c r="J28" s="494">
        <v>18</v>
      </c>
      <c r="L28" s="453">
        <v>3.3210332103321034E-2</v>
      </c>
    </row>
    <row r="29" spans="1:16" x14ac:dyDescent="0.2">
      <c r="A29" s="488"/>
      <c r="B29" s="489">
        <v>9</v>
      </c>
      <c r="C29" s="490" t="s">
        <v>33</v>
      </c>
      <c r="D29" s="491">
        <v>72</v>
      </c>
      <c r="E29" s="492"/>
      <c r="F29" s="493">
        <v>2.391232148787778E-2</v>
      </c>
      <c r="G29" s="470"/>
      <c r="J29" s="494"/>
    </row>
    <row r="30" spans="1:16" ht="25.5" x14ac:dyDescent="0.2">
      <c r="A30" s="488"/>
      <c r="B30" s="489">
        <v>10</v>
      </c>
      <c r="C30" s="496" t="s">
        <v>37</v>
      </c>
      <c r="D30" s="491">
        <v>44</v>
      </c>
      <c r="E30" s="492"/>
      <c r="F30" s="493">
        <v>1.4613085353703089E-2</v>
      </c>
      <c r="G30" s="470"/>
      <c r="J30" s="494"/>
    </row>
    <row r="31" spans="1:16" x14ac:dyDescent="0.2">
      <c r="A31" s="488"/>
      <c r="B31" s="489"/>
      <c r="C31" s="496"/>
      <c r="D31" s="491"/>
      <c r="E31" s="492"/>
      <c r="F31" s="493"/>
      <c r="G31" s="470"/>
      <c r="J31" s="494"/>
    </row>
    <row r="32" spans="1:16" s="498" customFormat="1" ht="45" customHeight="1" x14ac:dyDescent="0.2">
      <c r="A32" s="488"/>
      <c r="B32" s="777" t="s">
        <v>429</v>
      </c>
      <c r="C32" s="777"/>
      <c r="D32" s="777"/>
      <c r="E32" s="777"/>
      <c r="F32" s="777"/>
      <c r="G32" s="497"/>
      <c r="H32" s="450"/>
      <c r="I32" s="777" t="s">
        <v>422</v>
      </c>
      <c r="J32" s="777"/>
      <c r="K32" s="777"/>
      <c r="L32" s="777"/>
      <c r="O32" s="449"/>
      <c r="P32" s="449"/>
    </row>
    <row r="33" spans="1:16" ht="13.5" thickBot="1" x14ac:dyDescent="0.25">
      <c r="A33" s="500" t="s">
        <v>430</v>
      </c>
      <c r="B33" s="489"/>
      <c r="C33" s="496"/>
      <c r="D33" s="491"/>
      <c r="E33" s="492"/>
      <c r="F33" s="493"/>
      <c r="G33" s="470"/>
    </row>
    <row r="34" spans="1:16" ht="16.5" customHeight="1" thickBot="1" x14ac:dyDescent="0.25">
      <c r="A34" s="479" t="s">
        <v>213</v>
      </c>
      <c r="B34" s="480" t="s">
        <v>20</v>
      </c>
      <c r="C34" s="481" t="s">
        <v>400</v>
      </c>
      <c r="D34" s="778" t="s">
        <v>4</v>
      </c>
      <c r="E34" s="778"/>
      <c r="F34" s="482" t="s">
        <v>401</v>
      </c>
      <c r="G34" s="470"/>
      <c r="H34" s="484" t="s">
        <v>20</v>
      </c>
      <c r="I34" s="485" t="s">
        <v>402</v>
      </c>
      <c r="J34" s="779" t="s">
        <v>4</v>
      </c>
      <c r="K34" s="779"/>
      <c r="L34" s="486" t="s">
        <v>403</v>
      </c>
    </row>
    <row r="35" spans="1:16" s="487" customFormat="1" ht="16.5" customHeight="1" x14ac:dyDescent="0.2">
      <c r="A35" s="488"/>
      <c r="B35" s="489">
        <v>1</v>
      </c>
      <c r="C35" s="490" t="s">
        <v>26</v>
      </c>
      <c r="D35" s="491">
        <v>5613</v>
      </c>
      <c r="E35" s="492"/>
      <c r="F35" s="493">
        <v>0.14835077703774183</v>
      </c>
      <c r="G35" s="483"/>
      <c r="H35" s="450">
        <v>1</v>
      </c>
      <c r="I35" s="451" t="s">
        <v>139</v>
      </c>
      <c r="J35" s="494">
        <v>2011</v>
      </c>
      <c r="K35" s="495"/>
      <c r="L35" s="453">
        <v>0.31130030959752319</v>
      </c>
      <c r="O35" s="449"/>
      <c r="P35" s="449"/>
    </row>
    <row r="36" spans="1:16" x14ac:dyDescent="0.2">
      <c r="A36" s="488"/>
      <c r="B36" s="489">
        <v>2</v>
      </c>
      <c r="C36" s="490" t="s">
        <v>24</v>
      </c>
      <c r="D36" s="491">
        <v>3744</v>
      </c>
      <c r="E36" s="492"/>
      <c r="F36" s="493">
        <v>9.8953377735490011E-2</v>
      </c>
      <c r="G36" s="470"/>
      <c r="H36" s="450">
        <v>2</v>
      </c>
      <c r="I36" s="451" t="s">
        <v>150</v>
      </c>
      <c r="J36" s="494">
        <v>927</v>
      </c>
      <c r="K36" s="495"/>
      <c r="L36" s="453">
        <v>0.1434984520123839</v>
      </c>
    </row>
    <row r="37" spans="1:16" x14ac:dyDescent="0.2">
      <c r="A37" s="488"/>
      <c r="B37" s="489">
        <v>3</v>
      </c>
      <c r="C37" s="490" t="s">
        <v>25</v>
      </c>
      <c r="D37" s="491">
        <v>2656</v>
      </c>
      <c r="E37" s="492"/>
      <c r="F37" s="493">
        <v>7.0197695316629671E-2</v>
      </c>
      <c r="G37" s="470"/>
      <c r="H37" s="450">
        <v>3</v>
      </c>
      <c r="I37" s="451" t="s">
        <v>182</v>
      </c>
      <c r="J37" s="494">
        <v>855</v>
      </c>
      <c r="K37" s="495"/>
      <c r="L37" s="453">
        <v>0.13235294117647059</v>
      </c>
    </row>
    <row r="38" spans="1:16" x14ac:dyDescent="0.2">
      <c r="A38" s="488"/>
      <c r="B38" s="489">
        <v>4</v>
      </c>
      <c r="C38" s="490" t="s">
        <v>27</v>
      </c>
      <c r="D38" s="491">
        <v>2249</v>
      </c>
      <c r="E38" s="492"/>
      <c r="F38" s="493">
        <v>5.9440744264721429E-2</v>
      </c>
      <c r="G38" s="470"/>
      <c r="H38" s="450">
        <v>4</v>
      </c>
      <c r="I38" s="451" t="s">
        <v>153</v>
      </c>
      <c r="J38" s="494">
        <v>679</v>
      </c>
      <c r="K38" s="495"/>
      <c r="L38" s="453">
        <v>0.10510835913312694</v>
      </c>
      <c r="O38" s="487"/>
      <c r="P38" s="487"/>
    </row>
    <row r="39" spans="1:16" x14ac:dyDescent="0.2">
      <c r="A39" s="488"/>
      <c r="B39" s="489">
        <v>5</v>
      </c>
      <c r="C39" s="490" t="s">
        <v>29</v>
      </c>
      <c r="D39" s="491">
        <v>1866</v>
      </c>
      <c r="E39" s="492"/>
      <c r="F39" s="493">
        <v>4.9318109736758646E-2</v>
      </c>
      <c r="G39" s="470"/>
      <c r="H39" s="450">
        <v>5</v>
      </c>
      <c r="I39" s="451" t="s">
        <v>159</v>
      </c>
      <c r="J39" s="494">
        <v>497</v>
      </c>
      <c r="L39" s="453">
        <v>7.6934984520123845E-2</v>
      </c>
    </row>
    <row r="40" spans="1:16" x14ac:dyDescent="0.2">
      <c r="A40" s="488"/>
      <c r="B40" s="489">
        <v>6</v>
      </c>
      <c r="C40" s="490" t="s">
        <v>28</v>
      </c>
      <c r="D40" s="491">
        <v>1862</v>
      </c>
      <c r="E40" s="492"/>
      <c r="F40" s="493">
        <v>4.9212390316101071E-2</v>
      </c>
      <c r="G40" s="470"/>
      <c r="H40" s="450">
        <v>6</v>
      </c>
      <c r="I40" s="451" t="s">
        <v>162</v>
      </c>
      <c r="J40" s="494">
        <v>236</v>
      </c>
      <c r="K40" s="495"/>
      <c r="L40" s="453">
        <v>3.6532507739938082E-2</v>
      </c>
    </row>
    <row r="41" spans="1:16" x14ac:dyDescent="0.2">
      <c r="A41" s="488"/>
      <c r="B41" s="489">
        <v>7</v>
      </c>
      <c r="C41" s="490" t="s">
        <v>30</v>
      </c>
      <c r="D41" s="491">
        <v>1115</v>
      </c>
      <c r="E41" s="492"/>
      <c r="F41" s="493">
        <v>2.9469288508298976E-2</v>
      </c>
      <c r="G41" s="470"/>
      <c r="I41" s="451" t="s">
        <v>103</v>
      </c>
      <c r="J41" s="494">
        <v>1674</v>
      </c>
      <c r="K41" s="495"/>
      <c r="L41" s="453">
        <v>0.25913312693498453</v>
      </c>
    </row>
    <row r="42" spans="1:16" x14ac:dyDescent="0.2">
      <c r="A42" s="488"/>
      <c r="B42" s="489">
        <v>8</v>
      </c>
      <c r="C42" s="490" t="s">
        <v>31</v>
      </c>
      <c r="D42" s="491">
        <v>1104</v>
      </c>
      <c r="E42" s="492"/>
      <c r="F42" s="493">
        <v>2.9178560101490645E-2</v>
      </c>
      <c r="G42" s="470"/>
      <c r="I42" s="451" t="s">
        <v>181</v>
      </c>
      <c r="J42" s="494">
        <v>236</v>
      </c>
      <c r="L42" s="453">
        <v>3.6532507739938082E-2</v>
      </c>
    </row>
    <row r="43" spans="1:16" x14ac:dyDescent="0.2">
      <c r="A43" s="488"/>
      <c r="B43" s="489">
        <v>9</v>
      </c>
      <c r="C43" s="290" t="s">
        <v>33</v>
      </c>
      <c r="D43" s="491">
        <v>886</v>
      </c>
      <c r="E43" s="492"/>
      <c r="F43" s="493">
        <v>2.3416851675652817E-2</v>
      </c>
      <c r="G43" s="470"/>
      <c r="J43" s="494"/>
    </row>
    <row r="44" spans="1:16" x14ac:dyDescent="0.2">
      <c r="A44" s="488"/>
      <c r="B44" s="489">
        <v>10</v>
      </c>
      <c r="C44" s="496" t="s">
        <v>34</v>
      </c>
      <c r="D44" s="491">
        <v>842</v>
      </c>
      <c r="E44" s="492"/>
      <c r="F44" s="493">
        <v>2.2253938048419495E-2</v>
      </c>
      <c r="G44" s="470"/>
      <c r="J44" s="494"/>
    </row>
    <row r="45" spans="1:16" x14ac:dyDescent="0.2">
      <c r="A45" s="488"/>
      <c r="B45" s="489"/>
      <c r="C45" s="496"/>
      <c r="D45" s="491"/>
      <c r="E45" s="492"/>
      <c r="F45" s="493"/>
      <c r="G45" s="470"/>
      <c r="J45" s="494"/>
    </row>
    <row r="46" spans="1:16" s="498" customFormat="1" ht="45" customHeight="1" x14ac:dyDescent="0.2">
      <c r="A46" s="488"/>
      <c r="B46" s="777" t="s">
        <v>423</v>
      </c>
      <c r="C46" s="777"/>
      <c r="D46" s="777"/>
      <c r="E46" s="777"/>
      <c r="F46" s="777"/>
      <c r="G46" s="497"/>
      <c r="H46" s="450"/>
      <c r="I46" s="777" t="s">
        <v>424</v>
      </c>
      <c r="J46" s="777"/>
      <c r="K46" s="777"/>
      <c r="L46" s="777"/>
      <c r="O46" s="449"/>
      <c r="P46" s="449"/>
    </row>
    <row r="47" spans="1:16" ht="13.5" thickBot="1" x14ac:dyDescent="0.25">
      <c r="A47" s="477"/>
      <c r="B47" s="489"/>
      <c r="C47" s="496"/>
      <c r="D47" s="491"/>
      <c r="E47" s="492"/>
      <c r="F47" s="493"/>
      <c r="G47" s="470"/>
    </row>
    <row r="48" spans="1:16" ht="16.5" customHeight="1" thickBot="1" x14ac:dyDescent="0.25">
      <c r="A48" s="479" t="s">
        <v>238</v>
      </c>
      <c r="B48" s="480" t="s">
        <v>20</v>
      </c>
      <c r="C48" s="481" t="s">
        <v>400</v>
      </c>
      <c r="D48" s="778" t="s">
        <v>4</v>
      </c>
      <c r="E48" s="778"/>
      <c r="F48" s="482" t="s">
        <v>401</v>
      </c>
      <c r="G48" s="470"/>
      <c r="H48" s="484" t="s">
        <v>20</v>
      </c>
      <c r="I48" s="485" t="s">
        <v>402</v>
      </c>
      <c r="J48" s="779" t="s">
        <v>4</v>
      </c>
      <c r="K48" s="780"/>
      <c r="L48" s="486" t="s">
        <v>403</v>
      </c>
    </row>
    <row r="49" spans="1:16" s="487" customFormat="1" ht="16.5" customHeight="1" x14ac:dyDescent="0.2">
      <c r="A49" s="488"/>
      <c r="B49" s="489">
        <v>1</v>
      </c>
      <c r="C49" s="490" t="s">
        <v>24</v>
      </c>
      <c r="D49" s="491">
        <v>1481</v>
      </c>
      <c r="E49" s="492"/>
      <c r="F49" s="493">
        <v>0.10731884057971014</v>
      </c>
      <c r="G49" s="483"/>
      <c r="H49" s="450">
        <v>1</v>
      </c>
      <c r="I49" s="451" t="s">
        <v>139</v>
      </c>
      <c r="J49" s="494">
        <v>663</v>
      </c>
      <c r="K49" s="450"/>
      <c r="L49" s="453">
        <v>0.26723095525997581</v>
      </c>
      <c r="O49" s="449"/>
      <c r="P49" s="449"/>
    </row>
    <row r="50" spans="1:16" x14ac:dyDescent="0.2">
      <c r="A50" s="488"/>
      <c r="B50" s="489">
        <v>2</v>
      </c>
      <c r="C50" s="490" t="s">
        <v>28</v>
      </c>
      <c r="D50" s="491">
        <v>1377</v>
      </c>
      <c r="E50" s="492"/>
      <c r="F50" s="493">
        <v>9.978260869565217E-2</v>
      </c>
      <c r="G50" s="470"/>
      <c r="H50" s="450">
        <v>2</v>
      </c>
      <c r="I50" s="451" t="s">
        <v>153</v>
      </c>
      <c r="J50" s="494">
        <v>373</v>
      </c>
      <c r="K50" s="495"/>
      <c r="L50" s="453">
        <v>0.15034260378879485</v>
      </c>
    </row>
    <row r="51" spans="1:16" x14ac:dyDescent="0.2">
      <c r="A51" s="488"/>
      <c r="B51" s="489">
        <v>3</v>
      </c>
      <c r="C51" s="490" t="s">
        <v>26</v>
      </c>
      <c r="D51" s="491">
        <v>1195</v>
      </c>
      <c r="E51" s="492"/>
      <c r="F51" s="493">
        <v>8.6594202898550729E-2</v>
      </c>
      <c r="G51" s="470"/>
      <c r="H51" s="450">
        <v>3</v>
      </c>
      <c r="I51" s="451" t="s">
        <v>150</v>
      </c>
      <c r="J51" s="494">
        <v>275</v>
      </c>
      <c r="L51" s="453">
        <v>0.11084240225715437</v>
      </c>
    </row>
    <row r="52" spans="1:16" x14ac:dyDescent="0.2">
      <c r="A52" s="488"/>
      <c r="B52" s="489">
        <v>4</v>
      </c>
      <c r="C52" s="490" t="s">
        <v>27</v>
      </c>
      <c r="D52" s="491">
        <v>748</v>
      </c>
      <c r="E52" s="492"/>
      <c r="F52" s="493">
        <v>5.4202898550724639E-2</v>
      </c>
      <c r="G52" s="470"/>
      <c r="H52" s="450">
        <v>4</v>
      </c>
      <c r="I52" s="451" t="s">
        <v>159</v>
      </c>
      <c r="J52" s="494">
        <v>147</v>
      </c>
      <c r="L52" s="453">
        <v>5.92503022974607E-2</v>
      </c>
    </row>
    <row r="53" spans="1:16" x14ac:dyDescent="0.2">
      <c r="A53" s="488"/>
      <c r="B53" s="489">
        <v>5</v>
      </c>
      <c r="C53" s="490" t="s">
        <v>25</v>
      </c>
      <c r="D53" s="491">
        <v>531</v>
      </c>
      <c r="E53" s="492"/>
      <c r="F53" s="493">
        <v>3.8478260869565219E-2</v>
      </c>
      <c r="G53" s="470"/>
      <c r="H53" s="450">
        <v>5</v>
      </c>
      <c r="I53" s="451" t="s">
        <v>182</v>
      </c>
      <c r="J53" s="494">
        <v>93</v>
      </c>
      <c r="L53" s="453">
        <v>3.7484885126964934E-2</v>
      </c>
    </row>
    <row r="54" spans="1:16" x14ac:dyDescent="0.2">
      <c r="A54" s="488"/>
      <c r="B54" s="489">
        <v>6</v>
      </c>
      <c r="C54" s="490" t="s">
        <v>29</v>
      </c>
      <c r="D54" s="491">
        <v>523</v>
      </c>
      <c r="E54" s="492"/>
      <c r="F54" s="493">
        <v>3.7898550724637679E-2</v>
      </c>
      <c r="G54" s="470"/>
      <c r="H54" s="450">
        <v>6</v>
      </c>
      <c r="I54" s="451" t="s">
        <v>162</v>
      </c>
      <c r="J54" s="494">
        <v>67</v>
      </c>
      <c r="L54" s="453">
        <v>2.7005239822652155E-2</v>
      </c>
      <c r="O54" s="487"/>
      <c r="P54" s="487"/>
    </row>
    <row r="55" spans="1:16" x14ac:dyDescent="0.2">
      <c r="A55" s="488"/>
      <c r="B55" s="489">
        <v>7</v>
      </c>
      <c r="C55" s="490" t="s">
        <v>31</v>
      </c>
      <c r="D55" s="491">
        <v>336</v>
      </c>
      <c r="E55" s="492"/>
      <c r="F55" s="493">
        <v>2.4347826086956521E-2</v>
      </c>
      <c r="G55" s="470"/>
      <c r="I55" s="451" t="s">
        <v>103</v>
      </c>
      <c r="J55" s="494">
        <v>992</v>
      </c>
      <c r="K55" s="495"/>
      <c r="L55" s="453">
        <v>0.39983877468762596</v>
      </c>
    </row>
    <row r="56" spans="1:16" x14ac:dyDescent="0.2">
      <c r="A56" s="488"/>
      <c r="B56" s="489">
        <v>8</v>
      </c>
      <c r="C56" s="490" t="s">
        <v>30</v>
      </c>
      <c r="D56" s="491">
        <v>330</v>
      </c>
      <c r="E56" s="492"/>
      <c r="F56" s="493">
        <v>2.391304347826087E-2</v>
      </c>
      <c r="G56" s="470"/>
      <c r="I56" s="451" t="s">
        <v>181</v>
      </c>
      <c r="J56" s="494">
        <v>71</v>
      </c>
      <c r="L56" s="453">
        <v>2.8617492946392584E-2</v>
      </c>
    </row>
    <row r="57" spans="1:16" x14ac:dyDescent="0.2">
      <c r="A57" s="488"/>
      <c r="B57" s="489">
        <v>9</v>
      </c>
      <c r="C57" s="490" t="s">
        <v>33</v>
      </c>
      <c r="D57" s="491">
        <v>251</v>
      </c>
      <c r="E57" s="492"/>
      <c r="F57" s="493">
        <v>1.8188405797101449E-2</v>
      </c>
      <c r="G57" s="470"/>
      <c r="J57" s="494"/>
    </row>
    <row r="58" spans="1:16" x14ac:dyDescent="0.2">
      <c r="A58" s="488"/>
      <c r="B58" s="489">
        <v>10</v>
      </c>
      <c r="C58" s="490" t="s">
        <v>34</v>
      </c>
      <c r="D58" s="491">
        <v>209</v>
      </c>
      <c r="E58" s="492"/>
      <c r="F58" s="493">
        <v>1.5144927536231884E-2</v>
      </c>
      <c r="G58" s="470"/>
      <c r="J58" s="494"/>
    </row>
    <row r="59" spans="1:16" x14ac:dyDescent="0.2">
      <c r="A59" s="488"/>
      <c r="B59" s="489"/>
      <c r="C59" s="496"/>
      <c r="D59" s="491"/>
      <c r="E59" s="492"/>
      <c r="F59" s="493"/>
      <c r="G59" s="470"/>
      <c r="J59" s="494"/>
    </row>
    <row r="60" spans="1:16" s="498" customFormat="1" ht="45" customHeight="1" x14ac:dyDescent="0.2">
      <c r="A60" s="488"/>
      <c r="B60" s="777" t="s">
        <v>425</v>
      </c>
      <c r="C60" s="777"/>
      <c r="D60" s="777"/>
      <c r="E60" s="777"/>
      <c r="F60" s="777"/>
      <c r="G60" s="497"/>
      <c r="H60" s="450"/>
      <c r="I60" s="777" t="s">
        <v>426</v>
      </c>
      <c r="J60" s="777"/>
      <c r="K60" s="777"/>
      <c r="L60" s="777"/>
      <c r="O60" s="449"/>
      <c r="P60" s="449"/>
    </row>
    <row r="61" spans="1:16" ht="13.5" thickBot="1" x14ac:dyDescent="0.25">
      <c r="A61" s="477"/>
      <c r="B61" s="489"/>
      <c r="C61" s="496"/>
      <c r="D61" s="491"/>
      <c r="E61" s="492"/>
      <c r="F61" s="493"/>
      <c r="G61" s="470"/>
    </row>
    <row r="62" spans="1:16" ht="16.5" customHeight="1" thickBot="1" x14ac:dyDescent="0.25">
      <c r="A62" s="479" t="s">
        <v>209</v>
      </c>
      <c r="B62" s="480" t="s">
        <v>20</v>
      </c>
      <c r="C62" s="481" t="s">
        <v>400</v>
      </c>
      <c r="D62" s="778" t="s">
        <v>4</v>
      </c>
      <c r="E62" s="778"/>
      <c r="F62" s="482" t="s">
        <v>401</v>
      </c>
      <c r="G62" s="470"/>
      <c r="H62" s="484" t="s">
        <v>20</v>
      </c>
      <c r="I62" s="485" t="s">
        <v>402</v>
      </c>
      <c r="J62" s="779" t="s">
        <v>4</v>
      </c>
      <c r="K62" s="780"/>
      <c r="L62" s="486" t="s">
        <v>403</v>
      </c>
    </row>
    <row r="63" spans="1:16" s="487" customFormat="1" ht="16.5" customHeight="1" x14ac:dyDescent="0.2">
      <c r="A63" s="488"/>
      <c r="B63" s="489">
        <v>1</v>
      </c>
      <c r="C63" s="490" t="s">
        <v>24</v>
      </c>
      <c r="D63" s="491">
        <v>36387</v>
      </c>
      <c r="E63" s="492"/>
      <c r="F63" s="493">
        <v>0.14546770182859062</v>
      </c>
      <c r="G63" s="483"/>
      <c r="H63" s="450">
        <v>1</v>
      </c>
      <c r="I63" s="451" t="s">
        <v>139</v>
      </c>
      <c r="J63" s="494">
        <v>9639</v>
      </c>
      <c r="K63" s="495"/>
      <c r="L63" s="453">
        <v>0.24726796983223026</v>
      </c>
      <c r="O63" s="449"/>
      <c r="P63" s="449"/>
    </row>
    <row r="64" spans="1:16" x14ac:dyDescent="0.2">
      <c r="A64" s="488"/>
      <c r="B64" s="489">
        <v>2</v>
      </c>
      <c r="C64" s="490" t="s">
        <v>27</v>
      </c>
      <c r="D64" s="491">
        <v>26552</v>
      </c>
      <c r="E64" s="492"/>
      <c r="F64" s="493">
        <v>0.10614940552814846</v>
      </c>
      <c r="G64" s="470"/>
      <c r="H64" s="450">
        <v>2</v>
      </c>
      <c r="I64" s="451" t="s">
        <v>150</v>
      </c>
      <c r="J64" s="494">
        <v>9589</v>
      </c>
      <c r="K64" s="495"/>
      <c r="L64" s="453">
        <v>0.24598532656097685</v>
      </c>
    </row>
    <row r="65" spans="1:16" x14ac:dyDescent="0.2">
      <c r="A65" s="488"/>
      <c r="B65" s="489">
        <v>3</v>
      </c>
      <c r="C65" s="490" t="s">
        <v>26</v>
      </c>
      <c r="D65" s="491">
        <v>24650</v>
      </c>
      <c r="E65" s="492"/>
      <c r="F65" s="493">
        <v>9.854560282723937E-2</v>
      </c>
      <c r="G65" s="470"/>
      <c r="H65" s="450">
        <v>3</v>
      </c>
      <c r="I65" s="451" t="s">
        <v>153</v>
      </c>
      <c r="J65" s="494">
        <v>4514</v>
      </c>
      <c r="K65" s="495"/>
      <c r="L65" s="453">
        <v>0.11579703452875686</v>
      </c>
    </row>
    <row r="66" spans="1:16" x14ac:dyDescent="0.2">
      <c r="A66" s="488"/>
      <c r="B66" s="489">
        <v>4</v>
      </c>
      <c r="C66" s="490" t="s">
        <v>25</v>
      </c>
      <c r="D66" s="491">
        <v>16192</v>
      </c>
      <c r="E66" s="492"/>
      <c r="F66" s="493">
        <v>6.4732267788180919E-2</v>
      </c>
      <c r="G66" s="470"/>
      <c r="H66" s="450">
        <v>4</v>
      </c>
      <c r="I66" s="451" t="s">
        <v>159</v>
      </c>
      <c r="J66" s="494">
        <v>4043</v>
      </c>
      <c r="L66" s="453">
        <v>0.10371453491354984</v>
      </c>
    </row>
    <row r="67" spans="1:16" x14ac:dyDescent="0.2">
      <c r="A67" s="488"/>
      <c r="B67" s="489">
        <v>5</v>
      </c>
      <c r="C67" s="490" t="s">
        <v>29</v>
      </c>
      <c r="D67" s="491">
        <v>7107</v>
      </c>
      <c r="E67" s="492"/>
      <c r="F67" s="493">
        <v>2.8412316401346456E-2</v>
      </c>
      <c r="G67" s="470"/>
      <c r="H67" s="450">
        <v>5</v>
      </c>
      <c r="I67" s="451" t="s">
        <v>182</v>
      </c>
      <c r="J67" s="494">
        <v>3177</v>
      </c>
      <c r="K67" s="495"/>
      <c r="L67" s="453">
        <v>8.1499153455440967E-2</v>
      </c>
    </row>
    <row r="68" spans="1:16" x14ac:dyDescent="0.2">
      <c r="A68" s="488"/>
      <c r="B68" s="489">
        <v>6</v>
      </c>
      <c r="C68" s="490" t="s">
        <v>28</v>
      </c>
      <c r="D68" s="491">
        <v>6562</v>
      </c>
      <c r="E68" s="492"/>
      <c r="F68" s="493">
        <v>2.6233519097458202E-2</v>
      </c>
      <c r="G68" s="470"/>
      <c r="H68" s="450">
        <v>6</v>
      </c>
      <c r="I68" s="451" t="s">
        <v>162</v>
      </c>
      <c r="J68" s="494">
        <v>1760</v>
      </c>
      <c r="K68" s="495"/>
      <c r="L68" s="453">
        <v>4.5149043148119648E-2</v>
      </c>
      <c r="O68" s="487"/>
      <c r="P68" s="487"/>
    </row>
    <row r="69" spans="1:16" x14ac:dyDescent="0.2">
      <c r="A69" s="488"/>
      <c r="B69" s="489">
        <v>7</v>
      </c>
      <c r="C69" s="490" t="s">
        <v>30</v>
      </c>
      <c r="D69" s="491">
        <v>6386</v>
      </c>
      <c r="E69" s="492"/>
      <c r="F69" s="493">
        <v>2.5529907491064933E-2</v>
      </c>
      <c r="G69" s="470"/>
      <c r="I69" s="451" t="s">
        <v>103</v>
      </c>
      <c r="J69" s="494">
        <v>9130</v>
      </c>
      <c r="K69" s="495"/>
      <c r="L69" s="453">
        <v>0.23421066133087065</v>
      </c>
    </row>
    <row r="70" spans="1:16" x14ac:dyDescent="0.2">
      <c r="A70" s="488"/>
      <c r="B70" s="489">
        <v>8</v>
      </c>
      <c r="C70" s="290" t="s">
        <v>33</v>
      </c>
      <c r="D70" s="491">
        <v>4983</v>
      </c>
      <c r="E70" s="492"/>
      <c r="F70" s="493">
        <v>1.9921003606009482E-2</v>
      </c>
      <c r="G70" s="470"/>
      <c r="I70" s="451" t="s">
        <v>181</v>
      </c>
      <c r="J70" s="494">
        <v>2437</v>
      </c>
      <c r="L70" s="453">
        <v>6.2516033040890664E-2</v>
      </c>
      <c r="O70" s="487"/>
      <c r="P70" s="487"/>
    </row>
    <row r="71" spans="1:16" x14ac:dyDescent="0.2">
      <c r="A71" s="488"/>
      <c r="B71" s="489">
        <v>9</v>
      </c>
      <c r="C71" s="490" t="s">
        <v>37</v>
      </c>
      <c r="D71" s="491">
        <v>4131</v>
      </c>
      <c r="E71" s="492"/>
      <c r="F71" s="493">
        <v>1.6514883784151148E-2</v>
      </c>
      <c r="G71" s="470"/>
      <c r="J71" s="494"/>
    </row>
    <row r="72" spans="1:16" x14ac:dyDescent="0.2">
      <c r="A72" s="488"/>
      <c r="B72" s="489">
        <v>10</v>
      </c>
      <c r="C72" s="490" t="s">
        <v>35</v>
      </c>
      <c r="D72" s="491">
        <v>3889</v>
      </c>
      <c r="E72" s="492"/>
      <c r="F72" s="493">
        <v>1.5547417825360401E-2</v>
      </c>
      <c r="G72" s="470"/>
      <c r="J72" s="494"/>
    </row>
    <row r="73" spans="1:16" x14ac:dyDescent="0.2">
      <c r="A73" s="488"/>
      <c r="B73" s="489"/>
      <c r="C73" s="496"/>
      <c r="D73" s="491"/>
      <c r="E73" s="492"/>
      <c r="F73" s="493"/>
      <c r="G73" s="470"/>
      <c r="J73" s="494"/>
    </row>
    <row r="74" spans="1:16" s="498" customFormat="1" ht="45" customHeight="1" x14ac:dyDescent="0.2">
      <c r="A74" s="499"/>
      <c r="B74" s="781" t="s">
        <v>427</v>
      </c>
      <c r="C74" s="781"/>
      <c r="D74" s="781"/>
      <c r="E74" s="781"/>
      <c r="F74" s="781"/>
      <c r="G74" s="497"/>
      <c r="H74" s="450"/>
      <c r="I74" s="777" t="s">
        <v>428</v>
      </c>
      <c r="J74" s="777"/>
      <c r="K74" s="777"/>
      <c r="L74" s="777"/>
      <c r="O74" s="449"/>
      <c r="P74" s="449"/>
    </row>
    <row r="75" spans="1:16" ht="13.5" thickBot="1" x14ac:dyDescent="0.25">
      <c r="A75" s="500" t="s">
        <v>404</v>
      </c>
      <c r="B75" s="489"/>
      <c r="C75" s="501"/>
      <c r="D75" s="491"/>
      <c r="E75" s="492"/>
      <c r="F75" s="493"/>
      <c r="G75" s="470"/>
    </row>
    <row r="76" spans="1:16" ht="16.5" customHeight="1" thickBot="1" x14ac:dyDescent="0.25">
      <c r="A76" s="479" t="s">
        <v>219</v>
      </c>
      <c r="B76" s="480" t="s">
        <v>20</v>
      </c>
      <c r="C76" s="481" t="s">
        <v>400</v>
      </c>
      <c r="D76" s="778" t="s">
        <v>4</v>
      </c>
      <c r="E76" s="778"/>
      <c r="F76" s="482" t="s">
        <v>401</v>
      </c>
      <c r="G76" s="470"/>
      <c r="H76" s="484" t="s">
        <v>20</v>
      </c>
      <c r="I76" s="485" t="s">
        <v>402</v>
      </c>
      <c r="J76" s="779" t="s">
        <v>4</v>
      </c>
      <c r="K76" s="780"/>
      <c r="L76" s="486" t="s">
        <v>403</v>
      </c>
    </row>
    <row r="77" spans="1:16" s="487" customFormat="1" ht="16.5" customHeight="1" x14ac:dyDescent="0.2">
      <c r="A77" s="488"/>
      <c r="B77" s="489">
        <v>1</v>
      </c>
      <c r="C77" s="490" t="s">
        <v>26</v>
      </c>
      <c r="D77" s="491">
        <v>4111</v>
      </c>
      <c r="E77" s="492"/>
      <c r="F77" s="493">
        <v>0.12822832189644418</v>
      </c>
      <c r="G77" s="483"/>
      <c r="H77" s="450">
        <v>1</v>
      </c>
      <c r="I77" s="451" t="s">
        <v>139</v>
      </c>
      <c r="J77" s="494">
        <v>1654</v>
      </c>
      <c r="K77" s="495"/>
      <c r="L77" s="453">
        <v>0.36121423891679405</v>
      </c>
      <c r="O77" s="449"/>
      <c r="P77" s="449"/>
    </row>
    <row r="78" spans="1:16" x14ac:dyDescent="0.2">
      <c r="A78" s="488"/>
      <c r="B78" s="489">
        <v>2</v>
      </c>
      <c r="C78" s="490" t="s">
        <v>24</v>
      </c>
      <c r="D78" s="491">
        <v>2932</v>
      </c>
      <c r="E78" s="492"/>
      <c r="F78" s="493">
        <v>9.1453524641297565E-2</v>
      </c>
      <c r="G78" s="470"/>
      <c r="H78" s="450">
        <v>2</v>
      </c>
      <c r="I78" s="451" t="s">
        <v>150</v>
      </c>
      <c r="J78" s="494">
        <v>673</v>
      </c>
      <c r="K78" s="495"/>
      <c r="L78" s="453">
        <v>0.14697532212273423</v>
      </c>
    </row>
    <row r="79" spans="1:16" x14ac:dyDescent="0.2">
      <c r="A79" s="488"/>
      <c r="B79" s="489">
        <v>3</v>
      </c>
      <c r="C79" s="490" t="s">
        <v>25</v>
      </c>
      <c r="D79" s="491">
        <v>2206</v>
      </c>
      <c r="E79" s="492"/>
      <c r="F79" s="493">
        <v>6.8808484092326885E-2</v>
      </c>
      <c r="G79" s="470"/>
      <c r="H79" s="450">
        <v>3</v>
      </c>
      <c r="I79" s="451" t="s">
        <v>153</v>
      </c>
      <c r="J79" s="494">
        <v>487</v>
      </c>
      <c r="K79" s="495"/>
      <c r="L79" s="453">
        <v>0.10635509936667395</v>
      </c>
    </row>
    <row r="80" spans="1:16" x14ac:dyDescent="0.2">
      <c r="A80" s="488"/>
      <c r="B80" s="489">
        <v>4</v>
      </c>
      <c r="C80" s="490" t="s">
        <v>27</v>
      </c>
      <c r="D80" s="491">
        <v>1769</v>
      </c>
      <c r="E80" s="492"/>
      <c r="F80" s="493">
        <v>5.517779164067374E-2</v>
      </c>
      <c r="G80" s="470"/>
      <c r="H80" s="450">
        <v>4</v>
      </c>
      <c r="I80" s="451" t="s">
        <v>159</v>
      </c>
      <c r="J80" s="494">
        <v>465</v>
      </c>
      <c r="K80" s="495"/>
      <c r="L80" s="453">
        <v>0.10155055689015069</v>
      </c>
    </row>
    <row r="81" spans="1:16" x14ac:dyDescent="0.2">
      <c r="A81" s="488"/>
      <c r="B81" s="489">
        <v>5</v>
      </c>
      <c r="C81" s="490" t="s">
        <v>29</v>
      </c>
      <c r="D81" s="491">
        <v>1512</v>
      </c>
      <c r="E81" s="492"/>
      <c r="F81" s="493">
        <v>4.7161572052401748E-2</v>
      </c>
      <c r="G81" s="470"/>
      <c r="H81" s="450">
        <v>5</v>
      </c>
      <c r="I81" s="451" t="s">
        <v>182</v>
      </c>
      <c r="J81" s="494">
        <v>432</v>
      </c>
      <c r="L81" s="453">
        <v>9.4343743175365799E-2</v>
      </c>
    </row>
    <row r="82" spans="1:16" x14ac:dyDescent="0.2">
      <c r="A82" s="488"/>
      <c r="B82" s="489">
        <v>6</v>
      </c>
      <c r="C82" s="490" t="s">
        <v>28</v>
      </c>
      <c r="D82" s="491">
        <v>1189</v>
      </c>
      <c r="E82" s="492"/>
      <c r="F82" s="493">
        <v>3.708671241422333E-2</v>
      </c>
      <c r="G82" s="470"/>
      <c r="H82" s="450">
        <v>6</v>
      </c>
      <c r="I82" s="451" t="s">
        <v>162</v>
      </c>
      <c r="J82" s="494">
        <v>131</v>
      </c>
      <c r="K82" s="495"/>
      <c r="L82" s="453">
        <v>2.8608866564752131E-2</v>
      </c>
    </row>
    <row r="83" spans="1:16" x14ac:dyDescent="0.2">
      <c r="A83" s="488"/>
      <c r="B83" s="489">
        <v>7</v>
      </c>
      <c r="C83" s="490" t="s">
        <v>31</v>
      </c>
      <c r="D83" s="491">
        <v>1058</v>
      </c>
      <c r="E83" s="492"/>
      <c r="F83" s="493">
        <v>3.3000623830318154E-2</v>
      </c>
      <c r="G83" s="470"/>
      <c r="I83" s="451" t="s">
        <v>103</v>
      </c>
      <c r="J83" s="494">
        <v>963</v>
      </c>
      <c r="K83" s="495"/>
      <c r="L83" s="453">
        <v>0.21030792749508626</v>
      </c>
    </row>
    <row r="84" spans="1:16" x14ac:dyDescent="0.2">
      <c r="A84" s="488"/>
      <c r="B84" s="489">
        <v>8</v>
      </c>
      <c r="C84" s="490" t="s">
        <v>30</v>
      </c>
      <c r="D84" s="491">
        <v>1011</v>
      </c>
      <c r="E84" s="492"/>
      <c r="F84" s="493">
        <v>3.1534622582657518E-2</v>
      </c>
      <c r="G84" s="470"/>
      <c r="I84" s="451" t="s">
        <v>181</v>
      </c>
      <c r="J84" s="494">
        <v>217</v>
      </c>
      <c r="L84" s="453">
        <v>4.7390259882070324E-2</v>
      </c>
    </row>
    <row r="85" spans="1:16" x14ac:dyDescent="0.2">
      <c r="A85" s="488"/>
      <c r="B85" s="489">
        <v>9</v>
      </c>
      <c r="C85" s="490" t="s">
        <v>33</v>
      </c>
      <c r="D85" s="491">
        <v>873</v>
      </c>
      <c r="E85" s="492"/>
      <c r="F85" s="493">
        <v>2.7230193387398627E-2</v>
      </c>
      <c r="G85" s="470"/>
      <c r="J85" s="494"/>
    </row>
    <row r="86" spans="1:16" x14ac:dyDescent="0.2">
      <c r="A86" s="488"/>
      <c r="B86" s="489">
        <v>10</v>
      </c>
      <c r="C86" s="490" t="s">
        <v>37</v>
      </c>
      <c r="D86" s="491">
        <v>627</v>
      </c>
      <c r="E86" s="492"/>
      <c r="F86" s="493">
        <v>1.9557080474111043E-2</v>
      </c>
      <c r="G86" s="470"/>
      <c r="J86" s="494"/>
      <c r="O86" s="487"/>
      <c r="P86" s="487"/>
    </row>
    <row r="87" spans="1:16" x14ac:dyDescent="0.2">
      <c r="A87" s="488"/>
      <c r="B87" s="489"/>
      <c r="C87" s="496"/>
      <c r="D87" s="491"/>
      <c r="E87" s="492"/>
      <c r="F87" s="493"/>
      <c r="G87" s="470"/>
      <c r="J87" s="494"/>
    </row>
    <row r="88" spans="1:16" s="498" customFormat="1" ht="45" customHeight="1" x14ac:dyDescent="0.2">
      <c r="A88" s="488"/>
      <c r="B88" s="777" t="s">
        <v>431</v>
      </c>
      <c r="C88" s="777"/>
      <c r="D88" s="777"/>
      <c r="E88" s="777"/>
      <c r="F88" s="777"/>
      <c r="G88" s="497"/>
      <c r="H88" s="450"/>
      <c r="I88" s="777" t="s">
        <v>432</v>
      </c>
      <c r="J88" s="777"/>
      <c r="K88" s="777"/>
      <c r="L88" s="777"/>
      <c r="O88" s="449"/>
      <c r="P88" s="449"/>
    </row>
    <row r="89" spans="1:16" ht="13.5" thickBot="1" x14ac:dyDescent="0.25">
      <c r="A89" s="257" t="s">
        <v>405</v>
      </c>
      <c r="B89" s="489"/>
      <c r="D89" s="491"/>
      <c r="E89" s="492"/>
      <c r="F89" s="493"/>
      <c r="G89" s="470"/>
    </row>
    <row r="90" spans="1:16" ht="16.5" customHeight="1" thickBot="1" x14ac:dyDescent="0.25">
      <c r="A90" s="479" t="s">
        <v>228</v>
      </c>
      <c r="B90" s="480" t="s">
        <v>20</v>
      </c>
      <c r="C90" s="481" t="s">
        <v>400</v>
      </c>
      <c r="D90" s="778" t="s">
        <v>4</v>
      </c>
      <c r="E90" s="778"/>
      <c r="F90" s="482" t="s">
        <v>401</v>
      </c>
      <c r="G90" s="470"/>
      <c r="H90" s="484" t="s">
        <v>20</v>
      </c>
      <c r="I90" s="485" t="s">
        <v>402</v>
      </c>
      <c r="J90" s="779" t="s">
        <v>4</v>
      </c>
      <c r="K90" s="780"/>
      <c r="L90" s="486" t="s">
        <v>403</v>
      </c>
    </row>
    <row r="91" spans="1:16" s="487" customFormat="1" ht="16.5" customHeight="1" x14ac:dyDescent="0.2">
      <c r="A91" s="488"/>
      <c r="B91" s="489">
        <v>1</v>
      </c>
      <c r="C91" s="490" t="s">
        <v>26</v>
      </c>
      <c r="D91" s="491">
        <v>2575</v>
      </c>
      <c r="E91" s="492"/>
      <c r="F91" s="493">
        <v>0.1406181738750546</v>
      </c>
      <c r="G91" s="483"/>
      <c r="H91" s="450">
        <v>1</v>
      </c>
      <c r="I91" s="451" t="s">
        <v>139</v>
      </c>
      <c r="J91" s="494">
        <v>1337</v>
      </c>
      <c r="K91" s="450"/>
      <c r="L91" s="453">
        <v>0.43536307391729079</v>
      </c>
      <c r="O91" s="449"/>
      <c r="P91" s="449"/>
    </row>
    <row r="92" spans="1:16" x14ac:dyDescent="0.2">
      <c r="A92" s="488"/>
      <c r="B92" s="489">
        <v>2</v>
      </c>
      <c r="C92" s="490" t="s">
        <v>24</v>
      </c>
      <c r="D92" s="491">
        <v>1925</v>
      </c>
      <c r="E92" s="492"/>
      <c r="F92" s="493">
        <v>0.10512232415902141</v>
      </c>
      <c r="G92" s="470"/>
      <c r="H92" s="450">
        <v>2</v>
      </c>
      <c r="I92" s="451" t="s">
        <v>150</v>
      </c>
      <c r="J92" s="494">
        <v>578</v>
      </c>
      <c r="L92" s="453">
        <v>0.18821230869423641</v>
      </c>
    </row>
    <row r="93" spans="1:16" x14ac:dyDescent="0.2">
      <c r="A93" s="488"/>
      <c r="B93" s="489">
        <v>3</v>
      </c>
      <c r="C93" s="490" t="s">
        <v>25</v>
      </c>
      <c r="D93" s="491">
        <v>1334</v>
      </c>
      <c r="E93" s="492"/>
      <c r="F93" s="493">
        <v>7.2848405417212755E-2</v>
      </c>
      <c r="G93" s="470"/>
      <c r="H93" s="450">
        <v>3</v>
      </c>
      <c r="I93" s="451" t="s">
        <v>153</v>
      </c>
      <c r="J93" s="494">
        <v>381</v>
      </c>
      <c r="L93" s="453">
        <v>0.12406382285900358</v>
      </c>
    </row>
    <row r="94" spans="1:16" x14ac:dyDescent="0.2">
      <c r="A94" s="488"/>
      <c r="B94" s="489">
        <v>4</v>
      </c>
      <c r="C94" s="490" t="s">
        <v>27</v>
      </c>
      <c r="D94" s="491">
        <v>1212</v>
      </c>
      <c r="E94" s="492"/>
      <c r="F94" s="493">
        <v>6.6186107470511138E-2</v>
      </c>
      <c r="G94" s="470"/>
      <c r="H94" s="450">
        <v>4</v>
      </c>
      <c r="I94" s="451" t="s">
        <v>159</v>
      </c>
      <c r="J94" s="494">
        <v>235</v>
      </c>
      <c r="L94" s="453">
        <v>7.6522305437968091E-2</v>
      </c>
    </row>
    <row r="95" spans="1:16" x14ac:dyDescent="0.2">
      <c r="A95" s="488"/>
      <c r="B95" s="489">
        <v>5</v>
      </c>
      <c r="C95" s="490" t="s">
        <v>29</v>
      </c>
      <c r="D95" s="491">
        <v>1078</v>
      </c>
      <c r="E95" s="492"/>
      <c r="F95" s="493">
        <v>5.8868501529051986E-2</v>
      </c>
      <c r="G95" s="470"/>
      <c r="H95" s="450">
        <v>5</v>
      </c>
      <c r="I95" s="451" t="s">
        <v>182</v>
      </c>
      <c r="J95" s="494">
        <v>138</v>
      </c>
      <c r="L95" s="453">
        <v>4.4936502767828068E-2</v>
      </c>
    </row>
    <row r="96" spans="1:16" x14ac:dyDescent="0.2">
      <c r="A96" s="488"/>
      <c r="B96" s="489">
        <v>6</v>
      </c>
      <c r="C96" s="490" t="s">
        <v>30</v>
      </c>
      <c r="D96" s="491">
        <v>623</v>
      </c>
      <c r="E96" s="492"/>
      <c r="F96" s="493">
        <v>3.4021406727828746E-2</v>
      </c>
      <c r="G96" s="470"/>
      <c r="H96" s="450">
        <v>6</v>
      </c>
      <c r="I96" s="451" t="s">
        <v>162</v>
      </c>
      <c r="J96" s="494">
        <v>90</v>
      </c>
      <c r="L96" s="453">
        <v>2.9306414848583522E-2</v>
      </c>
    </row>
    <row r="97" spans="1:16" x14ac:dyDescent="0.2">
      <c r="A97" s="488"/>
      <c r="B97" s="489">
        <v>7</v>
      </c>
      <c r="C97" s="490" t="s">
        <v>28</v>
      </c>
      <c r="D97" s="491">
        <v>551</v>
      </c>
      <c r="E97" s="492"/>
      <c r="F97" s="493">
        <v>3.0089558759283531E-2</v>
      </c>
      <c r="G97" s="470"/>
      <c r="I97" s="451" t="s">
        <v>103</v>
      </c>
      <c r="J97" s="494">
        <v>486</v>
      </c>
      <c r="K97" s="495"/>
      <c r="L97" s="453">
        <v>0.15825464018235103</v>
      </c>
    </row>
    <row r="98" spans="1:16" x14ac:dyDescent="0.2">
      <c r="A98" s="488"/>
      <c r="B98" s="489">
        <v>8</v>
      </c>
      <c r="C98" s="290" t="s">
        <v>35</v>
      </c>
      <c r="D98" s="491">
        <v>425</v>
      </c>
      <c r="E98" s="492"/>
      <c r="F98" s="493">
        <v>2.3208824814329402E-2</v>
      </c>
      <c r="G98" s="470"/>
      <c r="I98" s="451" t="s">
        <v>181</v>
      </c>
      <c r="J98" s="494">
        <v>162</v>
      </c>
      <c r="L98" s="453">
        <v>5.2751546727450339E-2</v>
      </c>
    </row>
    <row r="99" spans="1:16" x14ac:dyDescent="0.2">
      <c r="A99" s="488"/>
      <c r="B99" s="489">
        <v>9</v>
      </c>
      <c r="C99" s="490" t="s">
        <v>33</v>
      </c>
      <c r="D99" s="491">
        <v>419</v>
      </c>
      <c r="E99" s="492"/>
      <c r="F99" s="493">
        <v>2.2881170816950635E-2</v>
      </c>
      <c r="G99" s="470"/>
      <c r="J99" s="494"/>
    </row>
    <row r="100" spans="1:16" x14ac:dyDescent="0.2">
      <c r="A100" s="488"/>
      <c r="B100" s="489">
        <v>10</v>
      </c>
      <c r="C100" s="490" t="s">
        <v>34</v>
      </c>
      <c r="D100" s="491">
        <v>384</v>
      </c>
      <c r="E100" s="492"/>
      <c r="F100" s="493">
        <v>2.0969855832241154E-2</v>
      </c>
      <c r="G100" s="470"/>
      <c r="J100" s="494"/>
    </row>
    <row r="101" spans="1:16" x14ac:dyDescent="0.2">
      <c r="A101" s="488"/>
      <c r="B101" s="489"/>
      <c r="C101" s="496"/>
      <c r="D101" s="491"/>
      <c r="E101" s="492"/>
      <c r="F101" s="493"/>
      <c r="G101" s="470"/>
      <c r="J101" s="494"/>
    </row>
    <row r="102" spans="1:16" s="498" customFormat="1" ht="45" customHeight="1" x14ac:dyDescent="0.2">
      <c r="A102" s="488"/>
      <c r="B102" s="777" t="s">
        <v>433</v>
      </c>
      <c r="C102" s="777"/>
      <c r="D102" s="777"/>
      <c r="E102" s="777"/>
      <c r="F102" s="777"/>
      <c r="G102" s="497"/>
      <c r="H102" s="450"/>
      <c r="I102" s="777" t="s">
        <v>434</v>
      </c>
      <c r="J102" s="777"/>
      <c r="K102" s="777"/>
      <c r="L102" s="777"/>
      <c r="O102" s="487"/>
      <c r="P102" s="487"/>
    </row>
    <row r="103" spans="1:16" ht="13.5" thickBot="1" x14ac:dyDescent="0.25">
      <c r="A103" s="477"/>
      <c r="B103" s="489"/>
      <c r="C103" s="496"/>
      <c r="D103" s="491"/>
      <c r="E103" s="492"/>
      <c r="F103" s="493"/>
      <c r="G103" s="470"/>
    </row>
    <row r="104" spans="1:16" ht="16.5" customHeight="1" thickBot="1" x14ac:dyDescent="0.25">
      <c r="A104" s="479" t="s">
        <v>210</v>
      </c>
      <c r="B104" s="480" t="s">
        <v>20</v>
      </c>
      <c r="C104" s="481" t="s">
        <v>400</v>
      </c>
      <c r="D104" s="778" t="s">
        <v>4</v>
      </c>
      <c r="E104" s="778"/>
      <c r="F104" s="482" t="s">
        <v>401</v>
      </c>
      <c r="G104" s="470"/>
      <c r="H104" s="484" t="s">
        <v>20</v>
      </c>
      <c r="I104" s="485" t="s">
        <v>402</v>
      </c>
      <c r="J104" s="779" t="s">
        <v>4</v>
      </c>
      <c r="K104" s="780"/>
      <c r="L104" s="486" t="s">
        <v>403</v>
      </c>
    </row>
    <row r="105" spans="1:16" s="487" customFormat="1" ht="16.5" customHeight="1" x14ac:dyDescent="0.2">
      <c r="A105" s="488"/>
      <c r="B105" s="489">
        <v>1</v>
      </c>
      <c r="C105" s="490" t="s">
        <v>26</v>
      </c>
      <c r="D105" s="491">
        <v>992</v>
      </c>
      <c r="E105" s="492"/>
      <c r="F105" s="493">
        <v>0.13783520911490899</v>
      </c>
      <c r="G105" s="483"/>
      <c r="H105" s="450">
        <v>1</v>
      </c>
      <c r="I105" s="451" t="s">
        <v>139</v>
      </c>
      <c r="J105" s="494">
        <v>270</v>
      </c>
      <c r="K105" s="450"/>
      <c r="L105" s="453">
        <v>0.36935704514363887</v>
      </c>
      <c r="O105" s="449"/>
      <c r="P105" s="449"/>
    </row>
    <row r="106" spans="1:16" x14ac:dyDescent="0.2">
      <c r="A106" s="488"/>
      <c r="B106" s="489">
        <v>2</v>
      </c>
      <c r="C106" s="490" t="s">
        <v>24</v>
      </c>
      <c r="D106" s="491">
        <v>899</v>
      </c>
      <c r="E106" s="492"/>
      <c r="F106" s="493">
        <v>0.12491315826038628</v>
      </c>
      <c r="G106" s="470"/>
      <c r="H106" s="450">
        <v>2</v>
      </c>
      <c r="I106" s="451" t="s">
        <v>150</v>
      </c>
      <c r="J106" s="494">
        <v>120</v>
      </c>
      <c r="L106" s="453">
        <v>0.16415868673050615</v>
      </c>
    </row>
    <row r="107" spans="1:16" x14ac:dyDescent="0.2">
      <c r="A107" s="488"/>
      <c r="B107" s="489">
        <v>3</v>
      </c>
      <c r="C107" s="490" t="s">
        <v>25</v>
      </c>
      <c r="D107" s="491">
        <v>602</v>
      </c>
      <c r="E107" s="492"/>
      <c r="F107" s="493">
        <v>8.3645963595942757E-2</v>
      </c>
      <c r="G107" s="470"/>
      <c r="H107" s="450">
        <v>3</v>
      </c>
      <c r="I107" s="451" t="s">
        <v>153</v>
      </c>
      <c r="J107" s="494">
        <v>108</v>
      </c>
      <c r="L107" s="453">
        <v>0.14774281805745554</v>
      </c>
    </row>
    <row r="108" spans="1:16" x14ac:dyDescent="0.2">
      <c r="A108" s="488"/>
      <c r="B108" s="489">
        <v>4</v>
      </c>
      <c r="C108" s="490" t="s">
        <v>27</v>
      </c>
      <c r="D108" s="491">
        <v>442</v>
      </c>
      <c r="E108" s="492"/>
      <c r="F108" s="493">
        <v>6.1414478254828403E-2</v>
      </c>
      <c r="G108" s="470"/>
      <c r="H108" s="450">
        <v>4</v>
      </c>
      <c r="I108" s="451" t="s">
        <v>159</v>
      </c>
      <c r="J108" s="494">
        <v>70</v>
      </c>
      <c r="L108" s="453">
        <v>9.575923392612859E-2</v>
      </c>
    </row>
    <row r="109" spans="1:16" x14ac:dyDescent="0.2">
      <c r="A109" s="488"/>
      <c r="B109" s="489">
        <v>5</v>
      </c>
      <c r="C109" s="502" t="s">
        <v>28</v>
      </c>
      <c r="D109" s="491">
        <v>337</v>
      </c>
      <c r="E109" s="492"/>
      <c r="F109" s="493">
        <v>4.682506599972211E-2</v>
      </c>
      <c r="G109" s="470"/>
      <c r="H109" s="450">
        <v>5</v>
      </c>
      <c r="I109" s="451" t="s">
        <v>162</v>
      </c>
      <c r="J109" s="494">
        <v>33</v>
      </c>
      <c r="L109" s="453">
        <v>4.5143638850889192E-2</v>
      </c>
    </row>
    <row r="110" spans="1:16" x14ac:dyDescent="0.2">
      <c r="A110" s="488"/>
      <c r="B110" s="489">
        <v>6</v>
      </c>
      <c r="C110" s="490" t="s">
        <v>29</v>
      </c>
      <c r="D110" s="491">
        <v>317</v>
      </c>
      <c r="E110" s="492"/>
      <c r="F110" s="493">
        <v>4.4046130332082815E-2</v>
      </c>
      <c r="G110" s="470"/>
      <c r="H110" s="450">
        <v>6</v>
      </c>
      <c r="I110" s="451" t="s">
        <v>182</v>
      </c>
      <c r="J110" s="494">
        <v>25</v>
      </c>
      <c r="L110" s="453">
        <v>3.4199726402188782E-2</v>
      </c>
    </row>
    <row r="111" spans="1:16" x14ac:dyDescent="0.2">
      <c r="A111" s="488"/>
      <c r="B111" s="489">
        <v>7</v>
      </c>
      <c r="C111" s="490" t="s">
        <v>30</v>
      </c>
      <c r="D111" s="491">
        <v>203</v>
      </c>
      <c r="E111" s="492"/>
      <c r="F111" s="493">
        <v>2.8206197026538836E-2</v>
      </c>
      <c r="G111" s="470"/>
      <c r="I111" s="451" t="s">
        <v>103</v>
      </c>
      <c r="J111" s="494">
        <v>155</v>
      </c>
      <c r="K111" s="495"/>
      <c r="L111" s="453">
        <v>0.21203830369357046</v>
      </c>
    </row>
    <row r="112" spans="1:16" x14ac:dyDescent="0.2">
      <c r="A112" s="488"/>
      <c r="B112" s="489">
        <v>8</v>
      </c>
      <c r="C112" s="490" t="s">
        <v>35</v>
      </c>
      <c r="D112" s="491">
        <v>168</v>
      </c>
      <c r="E112" s="492"/>
      <c r="F112" s="493">
        <v>2.3343059608170069E-2</v>
      </c>
      <c r="G112" s="470"/>
      <c r="I112" s="451" t="s">
        <v>181</v>
      </c>
      <c r="J112" s="494">
        <v>25</v>
      </c>
      <c r="L112" s="453">
        <v>3.4199726402188782E-2</v>
      </c>
    </row>
    <row r="113" spans="1:16" x14ac:dyDescent="0.2">
      <c r="A113" s="488"/>
      <c r="B113" s="489">
        <v>9</v>
      </c>
      <c r="C113" s="490" t="s">
        <v>37</v>
      </c>
      <c r="D113" s="491">
        <v>158</v>
      </c>
      <c r="E113" s="492"/>
      <c r="F113" s="493">
        <v>2.1953591774350422E-2</v>
      </c>
      <c r="G113" s="470"/>
      <c r="J113" s="494"/>
    </row>
    <row r="114" spans="1:16" x14ac:dyDescent="0.2">
      <c r="A114" s="488"/>
      <c r="B114" s="489">
        <v>10</v>
      </c>
      <c r="C114" s="490" t="s">
        <v>31</v>
      </c>
      <c r="D114" s="491">
        <v>154</v>
      </c>
      <c r="E114" s="492"/>
      <c r="F114" s="493">
        <v>2.1397804640822565E-2</v>
      </c>
      <c r="G114" s="470"/>
      <c r="J114" s="494"/>
    </row>
    <row r="115" spans="1:16" x14ac:dyDescent="0.2">
      <c r="A115" s="488"/>
      <c r="B115" s="489"/>
      <c r="C115" s="496"/>
      <c r="D115" s="491"/>
      <c r="E115" s="492"/>
      <c r="F115" s="493"/>
      <c r="G115" s="470"/>
      <c r="J115" s="494"/>
    </row>
    <row r="116" spans="1:16" s="498" customFormat="1" ht="45" customHeight="1" x14ac:dyDescent="0.2">
      <c r="A116" s="488"/>
      <c r="B116" s="777" t="s">
        <v>435</v>
      </c>
      <c r="C116" s="777"/>
      <c r="D116" s="777"/>
      <c r="E116" s="777"/>
      <c r="F116" s="777"/>
      <c r="G116" s="497"/>
      <c r="H116" s="450"/>
      <c r="I116" s="777" t="s">
        <v>436</v>
      </c>
      <c r="J116" s="777"/>
      <c r="K116" s="777"/>
      <c r="L116" s="777"/>
      <c r="O116" s="449"/>
      <c r="P116" s="449"/>
    </row>
    <row r="117" spans="1:16" ht="13.5" thickBot="1" x14ac:dyDescent="0.25">
      <c r="A117" s="488"/>
      <c r="B117" s="489"/>
      <c r="C117" s="496"/>
      <c r="D117" s="491"/>
      <c r="E117" s="492"/>
      <c r="F117" s="493"/>
      <c r="G117" s="470"/>
    </row>
    <row r="118" spans="1:16" ht="26.25" thickBot="1" x14ac:dyDescent="0.25">
      <c r="A118" s="479" t="s">
        <v>256</v>
      </c>
      <c r="B118" s="480" t="s">
        <v>20</v>
      </c>
      <c r="C118" s="481" t="s">
        <v>400</v>
      </c>
      <c r="D118" s="778" t="s">
        <v>4</v>
      </c>
      <c r="E118" s="778"/>
      <c r="F118" s="482" t="s">
        <v>401</v>
      </c>
      <c r="G118" s="470"/>
      <c r="H118" s="484" t="s">
        <v>20</v>
      </c>
      <c r="I118" s="485" t="s">
        <v>402</v>
      </c>
      <c r="J118" s="779" t="s">
        <v>4</v>
      </c>
      <c r="K118" s="780"/>
      <c r="L118" s="486" t="s">
        <v>403</v>
      </c>
      <c r="O118" s="487"/>
      <c r="P118" s="487"/>
    </row>
    <row r="119" spans="1:16" s="487" customFormat="1" ht="16.5" customHeight="1" x14ac:dyDescent="0.2">
      <c r="A119" s="488"/>
      <c r="B119" s="489">
        <v>1</v>
      </c>
      <c r="C119" s="490" t="s">
        <v>24</v>
      </c>
      <c r="D119" s="491">
        <v>986</v>
      </c>
      <c r="E119" s="492"/>
      <c r="F119" s="493">
        <v>0.14928084784254353</v>
      </c>
      <c r="G119" s="483"/>
      <c r="H119" s="450">
        <v>1</v>
      </c>
      <c r="I119" s="451" t="s">
        <v>139</v>
      </c>
      <c r="J119" s="494">
        <v>313</v>
      </c>
      <c r="K119" s="450"/>
      <c r="L119" s="453">
        <v>0.33262486716259299</v>
      </c>
      <c r="O119" s="449"/>
      <c r="P119" s="449"/>
    </row>
    <row r="120" spans="1:16" x14ac:dyDescent="0.2">
      <c r="A120" s="488"/>
      <c r="B120" s="489">
        <v>2</v>
      </c>
      <c r="C120" s="490" t="s">
        <v>25</v>
      </c>
      <c r="D120" s="491">
        <v>630</v>
      </c>
      <c r="E120" s="492"/>
      <c r="F120" s="493">
        <v>9.5382286146858439E-2</v>
      </c>
      <c r="G120" s="470"/>
      <c r="H120" s="450">
        <v>2</v>
      </c>
      <c r="I120" s="451" t="s">
        <v>150</v>
      </c>
      <c r="J120" s="494">
        <v>165</v>
      </c>
      <c r="L120" s="453">
        <v>0.17534537725823593</v>
      </c>
    </row>
    <row r="121" spans="1:16" x14ac:dyDescent="0.2">
      <c r="A121" s="488"/>
      <c r="B121" s="489">
        <v>3</v>
      </c>
      <c r="C121" s="490" t="s">
        <v>26</v>
      </c>
      <c r="D121" s="491">
        <v>624</v>
      </c>
      <c r="E121" s="492"/>
      <c r="F121" s="493">
        <v>9.4473883421650265E-2</v>
      </c>
      <c r="G121" s="470"/>
      <c r="H121" s="450">
        <v>3</v>
      </c>
      <c r="I121" s="451" t="s">
        <v>153</v>
      </c>
      <c r="J121" s="494">
        <v>147</v>
      </c>
      <c r="L121" s="453">
        <v>0.15621679064824653</v>
      </c>
    </row>
    <row r="122" spans="1:16" x14ac:dyDescent="0.2">
      <c r="A122" s="488"/>
      <c r="B122" s="489">
        <v>4</v>
      </c>
      <c r="C122" s="490" t="s">
        <v>27</v>
      </c>
      <c r="D122" s="491">
        <v>496</v>
      </c>
      <c r="E122" s="492"/>
      <c r="F122" s="493">
        <v>7.5094625283875852E-2</v>
      </c>
      <c r="G122" s="470"/>
      <c r="H122" s="450">
        <v>4</v>
      </c>
      <c r="I122" s="451" t="s">
        <v>159</v>
      </c>
      <c r="J122" s="494">
        <v>79</v>
      </c>
      <c r="L122" s="453">
        <v>8.3953241232731138E-2</v>
      </c>
    </row>
    <row r="123" spans="1:16" x14ac:dyDescent="0.2">
      <c r="A123" s="488"/>
      <c r="B123" s="489">
        <v>5</v>
      </c>
      <c r="C123" s="496" t="s">
        <v>29</v>
      </c>
      <c r="D123" s="491">
        <v>205</v>
      </c>
      <c r="E123" s="492"/>
      <c r="F123" s="493">
        <v>3.1037093111279335E-2</v>
      </c>
      <c r="G123" s="470"/>
      <c r="H123" s="450">
        <v>5</v>
      </c>
      <c r="I123" s="451" t="s">
        <v>162</v>
      </c>
      <c r="J123" s="494">
        <v>57</v>
      </c>
      <c r="L123" s="453">
        <v>6.0573857598299682E-2</v>
      </c>
    </row>
    <row r="124" spans="1:16" x14ac:dyDescent="0.2">
      <c r="A124" s="488"/>
      <c r="B124" s="489">
        <v>6</v>
      </c>
      <c r="C124" s="490" t="s">
        <v>28</v>
      </c>
      <c r="D124" s="491">
        <v>189</v>
      </c>
      <c r="E124" s="492"/>
      <c r="F124" s="493">
        <v>2.8614685844057533E-2</v>
      </c>
      <c r="G124" s="470"/>
      <c r="H124" s="450">
        <v>6</v>
      </c>
      <c r="I124" s="451" t="s">
        <v>182</v>
      </c>
      <c r="J124" s="494">
        <v>38</v>
      </c>
      <c r="L124" s="453">
        <v>4.0382571732199786E-2</v>
      </c>
    </row>
    <row r="125" spans="1:16" x14ac:dyDescent="0.2">
      <c r="A125" s="488"/>
      <c r="B125" s="489">
        <v>7</v>
      </c>
      <c r="C125" s="502" t="s">
        <v>30</v>
      </c>
      <c r="D125" s="491">
        <v>187</v>
      </c>
      <c r="E125" s="492"/>
      <c r="F125" s="493">
        <v>2.8311884935654806E-2</v>
      </c>
      <c r="G125" s="470"/>
      <c r="I125" s="451" t="s">
        <v>103</v>
      </c>
      <c r="J125" s="494">
        <v>210</v>
      </c>
      <c r="K125" s="495"/>
      <c r="L125" s="453">
        <v>0.22316684378320936</v>
      </c>
    </row>
    <row r="126" spans="1:16" x14ac:dyDescent="0.2">
      <c r="A126" s="488"/>
      <c r="B126" s="489">
        <v>8</v>
      </c>
      <c r="C126" s="490" t="s">
        <v>35</v>
      </c>
      <c r="D126" s="491">
        <v>169</v>
      </c>
      <c r="E126" s="492"/>
      <c r="F126" s="493">
        <v>2.5586676760030281E-2</v>
      </c>
      <c r="G126" s="470"/>
      <c r="I126" s="451" t="s">
        <v>181</v>
      </c>
      <c r="J126" s="494">
        <v>36</v>
      </c>
      <c r="L126" s="453">
        <v>3.8257173219978749E-2</v>
      </c>
    </row>
    <row r="127" spans="1:16" x14ac:dyDescent="0.2">
      <c r="A127" s="488"/>
      <c r="B127" s="489">
        <v>9</v>
      </c>
      <c r="C127" s="490" t="s">
        <v>31</v>
      </c>
      <c r="D127" s="491">
        <v>158</v>
      </c>
      <c r="E127" s="492"/>
      <c r="F127" s="493">
        <v>2.3921271763815293E-2</v>
      </c>
      <c r="G127" s="470"/>
      <c r="J127" s="494"/>
    </row>
    <row r="128" spans="1:16" ht="25.5" x14ac:dyDescent="0.2">
      <c r="A128" s="488"/>
      <c r="B128" s="489">
        <v>10</v>
      </c>
      <c r="C128" s="496" t="s">
        <v>37</v>
      </c>
      <c r="D128" s="491">
        <v>146</v>
      </c>
      <c r="E128" s="492"/>
      <c r="F128" s="493">
        <v>2.2104466313398942E-2</v>
      </c>
      <c r="G128" s="470"/>
      <c r="J128" s="494"/>
    </row>
    <row r="129" spans="1:16" x14ac:dyDescent="0.2">
      <c r="A129" s="488"/>
      <c r="B129" s="489">
        <v>10</v>
      </c>
      <c r="C129" s="496" t="s">
        <v>33</v>
      </c>
      <c r="D129" s="491">
        <v>146</v>
      </c>
      <c r="E129" s="492"/>
      <c r="F129" s="493">
        <v>2.2104466313398942E-2</v>
      </c>
      <c r="G129" s="470"/>
      <c r="J129" s="494"/>
    </row>
    <row r="130" spans="1:16" s="498" customFormat="1" ht="45" customHeight="1" x14ac:dyDescent="0.2">
      <c r="A130" s="488"/>
      <c r="B130" s="777" t="s">
        <v>437</v>
      </c>
      <c r="C130" s="777"/>
      <c r="D130" s="777"/>
      <c r="E130" s="777"/>
      <c r="F130" s="777"/>
      <c r="G130" s="497"/>
      <c r="H130" s="450"/>
      <c r="I130" s="777" t="s">
        <v>438</v>
      </c>
      <c r="J130" s="777"/>
      <c r="K130" s="777"/>
      <c r="L130" s="777"/>
      <c r="O130" s="449"/>
      <c r="P130" s="449"/>
    </row>
    <row r="131" spans="1:16" ht="13.5" thickBot="1" x14ac:dyDescent="0.25">
      <c r="A131" s="488"/>
      <c r="B131" s="489"/>
      <c r="C131" s="496"/>
      <c r="D131" s="491"/>
      <c r="E131" s="492"/>
      <c r="F131" s="493"/>
      <c r="G131" s="470"/>
    </row>
    <row r="132" spans="1:16" ht="16.5" customHeight="1" thickBot="1" x14ac:dyDescent="0.25">
      <c r="A132" s="479" t="s">
        <v>206</v>
      </c>
      <c r="B132" s="480" t="s">
        <v>20</v>
      </c>
      <c r="C132" s="481" t="s">
        <v>400</v>
      </c>
      <c r="D132" s="778" t="s">
        <v>4</v>
      </c>
      <c r="E132" s="778"/>
      <c r="F132" s="482" t="s">
        <v>401</v>
      </c>
      <c r="G132" s="470"/>
      <c r="H132" s="484" t="s">
        <v>20</v>
      </c>
      <c r="I132" s="485" t="s">
        <v>402</v>
      </c>
      <c r="J132" s="779" t="s">
        <v>4</v>
      </c>
      <c r="K132" s="780"/>
      <c r="L132" s="486" t="s">
        <v>403</v>
      </c>
    </row>
    <row r="133" spans="1:16" s="487" customFormat="1" ht="16.5" customHeight="1" x14ac:dyDescent="0.2">
      <c r="A133" s="488"/>
      <c r="B133" s="489">
        <v>1</v>
      </c>
      <c r="C133" s="490" t="s">
        <v>24</v>
      </c>
      <c r="D133" s="491">
        <v>40396</v>
      </c>
      <c r="E133" s="492"/>
      <c r="F133" s="493">
        <v>0.2015848936085273</v>
      </c>
      <c r="G133" s="483"/>
      <c r="H133" s="450">
        <v>1</v>
      </c>
      <c r="I133" s="451" t="s">
        <v>139</v>
      </c>
      <c r="J133" s="494">
        <v>19126</v>
      </c>
      <c r="K133" s="495"/>
      <c r="L133" s="453">
        <v>0.51609595509862649</v>
      </c>
      <c r="O133" s="449"/>
      <c r="P133" s="449"/>
    </row>
    <row r="134" spans="1:16" x14ac:dyDescent="0.2">
      <c r="A134" s="488"/>
      <c r="B134" s="489">
        <v>2</v>
      </c>
      <c r="C134" s="490" t="s">
        <v>27</v>
      </c>
      <c r="D134" s="491">
        <v>22291</v>
      </c>
      <c r="E134" s="492"/>
      <c r="F134" s="493">
        <v>0.11123697552796519</v>
      </c>
      <c r="G134" s="470"/>
      <c r="H134" s="450">
        <v>2</v>
      </c>
      <c r="I134" s="451" t="s">
        <v>150</v>
      </c>
      <c r="J134" s="494">
        <v>5593</v>
      </c>
      <c r="K134" s="495"/>
      <c r="L134" s="453">
        <v>0.15092150354839581</v>
      </c>
      <c r="O134" s="487"/>
      <c r="P134" s="487"/>
    </row>
    <row r="135" spans="1:16" x14ac:dyDescent="0.2">
      <c r="A135" s="488"/>
      <c r="B135" s="489">
        <v>3</v>
      </c>
      <c r="C135" s="490" t="s">
        <v>26</v>
      </c>
      <c r="D135" s="491">
        <v>14300</v>
      </c>
      <c r="E135" s="492"/>
      <c r="F135" s="493">
        <v>7.1360134137091302E-2</v>
      </c>
      <c r="G135" s="470"/>
      <c r="H135" s="450">
        <v>3</v>
      </c>
      <c r="I135" s="451" t="s">
        <v>159</v>
      </c>
      <c r="J135" s="494">
        <v>3052</v>
      </c>
      <c r="K135" s="495"/>
      <c r="L135" s="453">
        <v>8.2355163388110844E-2</v>
      </c>
    </row>
    <row r="136" spans="1:16" x14ac:dyDescent="0.2">
      <c r="A136" s="488"/>
      <c r="B136" s="489">
        <v>4</v>
      </c>
      <c r="C136" s="490" t="s">
        <v>25</v>
      </c>
      <c r="D136" s="491">
        <v>11219</v>
      </c>
      <c r="E136" s="492"/>
      <c r="F136" s="493">
        <v>5.5985268873008906E-2</v>
      </c>
      <c r="G136" s="470"/>
      <c r="H136" s="450">
        <v>4</v>
      </c>
      <c r="I136" s="451" t="s">
        <v>153</v>
      </c>
      <c r="J136" s="494">
        <v>2976</v>
      </c>
      <c r="L136" s="453">
        <v>8.0304379502954742E-2</v>
      </c>
    </row>
    <row r="137" spans="1:16" x14ac:dyDescent="0.2">
      <c r="A137" s="488"/>
      <c r="B137" s="489">
        <v>5</v>
      </c>
      <c r="C137" s="490" t="s">
        <v>29</v>
      </c>
      <c r="D137" s="491">
        <v>6056</v>
      </c>
      <c r="E137" s="492"/>
      <c r="F137" s="493">
        <v>3.0220767296099644E-2</v>
      </c>
      <c r="G137" s="470"/>
      <c r="H137" s="450">
        <v>5</v>
      </c>
      <c r="I137" s="451" t="s">
        <v>182</v>
      </c>
      <c r="J137" s="494">
        <v>1009</v>
      </c>
      <c r="K137" s="495"/>
      <c r="L137" s="453">
        <v>2.7226854475296148E-2</v>
      </c>
    </row>
    <row r="138" spans="1:16" x14ac:dyDescent="0.2">
      <c r="A138" s="488"/>
      <c r="B138" s="489">
        <v>6</v>
      </c>
      <c r="C138" s="490" t="s">
        <v>28</v>
      </c>
      <c r="D138" s="491">
        <v>4908</v>
      </c>
      <c r="E138" s="492"/>
      <c r="F138" s="493">
        <v>2.4491995688450636E-2</v>
      </c>
      <c r="G138" s="470"/>
      <c r="H138" s="450">
        <v>6</v>
      </c>
      <c r="I138" s="451" t="s">
        <v>162</v>
      </c>
      <c r="J138" s="494">
        <v>829</v>
      </c>
      <c r="K138" s="495"/>
      <c r="L138" s="453">
        <v>2.2369734747294853E-2</v>
      </c>
    </row>
    <row r="139" spans="1:16" x14ac:dyDescent="0.2">
      <c r="A139" s="488"/>
      <c r="B139" s="489">
        <v>7</v>
      </c>
      <c r="C139" s="490" t="s">
        <v>31</v>
      </c>
      <c r="D139" s="491">
        <v>3700</v>
      </c>
      <c r="E139" s="492"/>
      <c r="F139" s="493">
        <v>1.8463810930576072E-2</v>
      </c>
      <c r="G139" s="470"/>
      <c r="I139" s="451" t="s">
        <v>103</v>
      </c>
      <c r="J139" s="494">
        <v>5539</v>
      </c>
      <c r="K139" s="495"/>
      <c r="L139" s="453">
        <v>0.1494643676299954</v>
      </c>
    </row>
    <row r="140" spans="1:16" x14ac:dyDescent="0.2">
      <c r="A140" s="488"/>
      <c r="B140" s="489">
        <v>8</v>
      </c>
      <c r="C140" s="490" t="s">
        <v>30</v>
      </c>
      <c r="D140" s="491">
        <v>3590</v>
      </c>
      <c r="E140" s="492"/>
      <c r="F140" s="493">
        <v>1.7914886821829214E-2</v>
      </c>
      <c r="G140" s="470"/>
      <c r="I140" s="451" t="s">
        <v>181</v>
      </c>
      <c r="J140" s="494">
        <v>2421</v>
      </c>
      <c r="L140" s="453">
        <v>6.5328260341617414E-2</v>
      </c>
    </row>
    <row r="141" spans="1:16" x14ac:dyDescent="0.2">
      <c r="A141" s="488"/>
      <c r="B141" s="489">
        <v>9</v>
      </c>
      <c r="C141" s="490" t="s">
        <v>37</v>
      </c>
      <c r="D141" s="491">
        <v>2849</v>
      </c>
      <c r="E141" s="492"/>
      <c r="F141" s="493">
        <v>1.4217134416543575E-2</v>
      </c>
      <c r="G141" s="470"/>
      <c r="J141" s="494"/>
    </row>
    <row r="142" spans="1:16" x14ac:dyDescent="0.2">
      <c r="A142" s="488"/>
      <c r="B142" s="489">
        <v>10</v>
      </c>
      <c r="C142" s="500" t="s">
        <v>33</v>
      </c>
      <c r="D142" s="491">
        <v>2642</v>
      </c>
      <c r="E142" s="492"/>
      <c r="F142" s="493">
        <v>1.3184159048265399E-2</v>
      </c>
      <c r="G142" s="470"/>
      <c r="J142" s="494"/>
    </row>
    <row r="143" spans="1:16" x14ac:dyDescent="0.2">
      <c r="A143" s="488"/>
      <c r="B143" s="489"/>
      <c r="C143" s="496"/>
      <c r="D143" s="491"/>
      <c r="E143" s="492"/>
      <c r="F143" s="493"/>
      <c r="G143" s="470"/>
      <c r="J143" s="494"/>
    </row>
    <row r="144" spans="1:16" ht="45" customHeight="1" x14ac:dyDescent="0.2">
      <c r="A144" s="488"/>
      <c r="B144" s="777" t="s">
        <v>439</v>
      </c>
      <c r="C144" s="777"/>
      <c r="D144" s="777"/>
      <c r="E144" s="777"/>
      <c r="F144" s="777"/>
      <c r="G144" s="470"/>
      <c r="I144" s="777" t="s">
        <v>440</v>
      </c>
      <c r="J144" s="777"/>
      <c r="K144" s="777"/>
      <c r="L144" s="777"/>
    </row>
    <row r="145" spans="1:16" ht="13.5" thickBot="1" x14ac:dyDescent="0.25">
      <c r="A145" s="488"/>
      <c r="B145" s="489"/>
      <c r="C145" s="496"/>
      <c r="D145" s="491"/>
      <c r="E145" s="492"/>
      <c r="F145" s="493"/>
      <c r="G145" s="470"/>
    </row>
    <row r="146" spans="1:16" ht="16.5" customHeight="1" thickBot="1" x14ac:dyDescent="0.25">
      <c r="A146" s="479" t="s">
        <v>208</v>
      </c>
      <c r="B146" s="480" t="s">
        <v>20</v>
      </c>
      <c r="C146" s="481" t="s">
        <v>400</v>
      </c>
      <c r="D146" s="778" t="s">
        <v>4</v>
      </c>
      <c r="E146" s="778"/>
      <c r="F146" s="482" t="s">
        <v>401</v>
      </c>
      <c r="G146" s="470"/>
      <c r="H146" s="484" t="s">
        <v>20</v>
      </c>
      <c r="I146" s="485" t="s">
        <v>402</v>
      </c>
      <c r="J146" s="779" t="s">
        <v>4</v>
      </c>
      <c r="K146" s="779"/>
      <c r="L146" s="486" t="s">
        <v>403</v>
      </c>
    </row>
    <row r="147" spans="1:16" s="487" customFormat="1" ht="16.5" customHeight="1" x14ac:dyDescent="0.2">
      <c r="A147" s="488"/>
      <c r="B147" s="489">
        <v>1</v>
      </c>
      <c r="C147" s="490" t="s">
        <v>24</v>
      </c>
      <c r="D147" s="491">
        <v>13816</v>
      </c>
      <c r="E147" s="492"/>
      <c r="F147" s="493">
        <v>0.17594172630721036</v>
      </c>
      <c r="G147" s="483"/>
      <c r="H147" s="450">
        <v>1</v>
      </c>
      <c r="I147" s="451" t="s">
        <v>139</v>
      </c>
      <c r="J147" s="494">
        <v>4635</v>
      </c>
      <c r="K147" s="495"/>
      <c r="L147" s="453">
        <v>0.40715038650737878</v>
      </c>
      <c r="O147" s="449"/>
      <c r="P147" s="449"/>
    </row>
    <row r="148" spans="1:16" x14ac:dyDescent="0.2">
      <c r="A148" s="488"/>
      <c r="B148" s="489">
        <v>2</v>
      </c>
      <c r="C148" s="490" t="s">
        <v>27</v>
      </c>
      <c r="D148" s="491">
        <v>8848</v>
      </c>
      <c r="E148" s="492"/>
      <c r="F148" s="493">
        <v>0.11267605633802817</v>
      </c>
      <c r="G148" s="470"/>
      <c r="H148" s="450">
        <v>2</v>
      </c>
      <c r="I148" s="451" t="s">
        <v>150</v>
      </c>
      <c r="J148" s="494">
        <v>1723</v>
      </c>
      <c r="K148" s="495"/>
      <c r="L148" s="453">
        <v>0.15135277582572032</v>
      </c>
    </row>
    <row r="149" spans="1:16" x14ac:dyDescent="0.2">
      <c r="A149" s="488"/>
      <c r="B149" s="489">
        <v>3</v>
      </c>
      <c r="C149" s="490" t="s">
        <v>26</v>
      </c>
      <c r="D149" s="491">
        <v>5172</v>
      </c>
      <c r="E149" s="492"/>
      <c r="F149" s="493">
        <v>6.5863535644245214E-2</v>
      </c>
      <c r="G149" s="470"/>
      <c r="H149" s="450">
        <v>3</v>
      </c>
      <c r="I149" s="451" t="s">
        <v>153</v>
      </c>
      <c r="J149" s="494">
        <v>1630</v>
      </c>
      <c r="K149" s="495"/>
      <c r="L149" s="453">
        <v>0.14318341531974701</v>
      </c>
    </row>
    <row r="150" spans="1:16" x14ac:dyDescent="0.2">
      <c r="A150" s="488"/>
      <c r="B150" s="489">
        <v>4</v>
      </c>
      <c r="C150" s="490" t="s">
        <v>25</v>
      </c>
      <c r="D150" s="491">
        <v>4981</v>
      </c>
      <c r="E150" s="492"/>
      <c r="F150" s="493">
        <v>6.3431220232789146E-2</v>
      </c>
      <c r="G150" s="470"/>
      <c r="H150" s="450">
        <v>4</v>
      </c>
      <c r="I150" s="451" t="s">
        <v>159</v>
      </c>
      <c r="J150" s="494">
        <v>922</v>
      </c>
      <c r="K150" s="495"/>
      <c r="L150" s="453">
        <v>8.0990864371047078E-2</v>
      </c>
      <c r="O150" s="487"/>
      <c r="P150" s="487"/>
    </row>
    <row r="151" spans="1:16" x14ac:dyDescent="0.2">
      <c r="A151" s="488"/>
      <c r="B151" s="489">
        <v>5</v>
      </c>
      <c r="C151" s="490" t="s">
        <v>29</v>
      </c>
      <c r="D151" s="491">
        <v>3217</v>
      </c>
      <c r="E151" s="492"/>
      <c r="F151" s="493">
        <v>4.0967322924891116E-2</v>
      </c>
      <c r="G151" s="470"/>
      <c r="H151" s="450">
        <v>5</v>
      </c>
      <c r="I151" s="451" t="s">
        <v>162</v>
      </c>
      <c r="J151" s="494">
        <v>607</v>
      </c>
      <c r="K151" s="495"/>
      <c r="L151" s="453">
        <v>5.3320449754040759E-2</v>
      </c>
    </row>
    <row r="152" spans="1:16" x14ac:dyDescent="0.2">
      <c r="A152" s="488"/>
      <c r="B152" s="489">
        <v>6</v>
      </c>
      <c r="C152" s="490" t="s">
        <v>28</v>
      </c>
      <c r="D152" s="491">
        <v>2549</v>
      </c>
      <c r="E152" s="492"/>
      <c r="F152" s="493">
        <v>3.2460586302625882E-2</v>
      </c>
      <c r="G152" s="470"/>
      <c r="H152" s="450">
        <v>6</v>
      </c>
      <c r="I152" s="451" t="s">
        <v>182</v>
      </c>
      <c r="J152" s="494">
        <v>346</v>
      </c>
      <c r="L152" s="453">
        <v>3.0393534785664089E-2</v>
      </c>
    </row>
    <row r="153" spans="1:16" x14ac:dyDescent="0.2">
      <c r="A153" s="488"/>
      <c r="B153" s="489">
        <v>7</v>
      </c>
      <c r="C153" s="490" t="s">
        <v>31</v>
      </c>
      <c r="D153" s="491">
        <v>2406</v>
      </c>
      <c r="E153" s="492"/>
      <c r="F153" s="493">
        <v>3.0639533402949341E-2</v>
      </c>
      <c r="G153" s="470"/>
      <c r="I153" s="451" t="s">
        <v>103</v>
      </c>
      <c r="J153" s="494">
        <v>2459</v>
      </c>
      <c r="K153" s="495"/>
      <c r="L153" s="453">
        <v>0.21600491918482081</v>
      </c>
    </row>
    <row r="154" spans="1:16" x14ac:dyDescent="0.2">
      <c r="A154" s="488"/>
      <c r="B154" s="489">
        <v>8</v>
      </c>
      <c r="C154" s="490" t="s">
        <v>30</v>
      </c>
      <c r="D154" s="491">
        <v>1646</v>
      </c>
      <c r="E154" s="492"/>
      <c r="F154" s="493">
        <v>2.0961210299773325E-2</v>
      </c>
      <c r="G154" s="470"/>
      <c r="I154" s="451" t="s">
        <v>181</v>
      </c>
      <c r="J154" s="494">
        <v>444</v>
      </c>
      <c r="L154" s="453">
        <v>3.9002108222066061E-2</v>
      </c>
    </row>
    <row r="155" spans="1:16" x14ac:dyDescent="0.2">
      <c r="A155" s="488"/>
      <c r="B155" s="489">
        <v>9</v>
      </c>
      <c r="C155" s="490" t="s">
        <v>37</v>
      </c>
      <c r="D155" s="491">
        <v>1386</v>
      </c>
      <c r="E155" s="492"/>
      <c r="F155" s="493">
        <v>1.7650205027634161E-2</v>
      </c>
      <c r="G155" s="470"/>
      <c r="J155" s="494"/>
    </row>
    <row r="156" spans="1:16" x14ac:dyDescent="0.2">
      <c r="A156" s="488"/>
      <c r="B156" s="489">
        <v>10</v>
      </c>
      <c r="C156" s="496" t="s">
        <v>34</v>
      </c>
      <c r="D156" s="491">
        <v>1201</v>
      </c>
      <c r="E156" s="492"/>
      <c r="F156" s="493">
        <v>1.5294297430150523E-2</v>
      </c>
      <c r="G156" s="470"/>
      <c r="J156" s="494"/>
    </row>
    <row r="157" spans="1:16" x14ac:dyDescent="0.2">
      <c r="A157" s="488"/>
      <c r="B157" s="489"/>
      <c r="C157" s="496"/>
      <c r="D157" s="491"/>
      <c r="E157" s="492"/>
      <c r="F157" s="493"/>
      <c r="G157" s="470"/>
      <c r="J157" s="494"/>
    </row>
    <row r="158" spans="1:16" ht="45" customHeight="1" x14ac:dyDescent="0.2">
      <c r="A158" s="488"/>
      <c r="B158" s="777" t="s">
        <v>441</v>
      </c>
      <c r="C158" s="777"/>
      <c r="D158" s="777"/>
      <c r="E158" s="777"/>
      <c r="F158" s="777"/>
      <c r="G158" s="470"/>
      <c r="I158" s="777" t="s">
        <v>442</v>
      </c>
      <c r="J158" s="777"/>
      <c r="K158" s="777"/>
      <c r="L158" s="777"/>
    </row>
    <row r="159" spans="1:16" ht="13.5" thickBot="1" x14ac:dyDescent="0.25">
      <c r="A159" s="488"/>
      <c r="B159" s="489"/>
      <c r="C159" s="496"/>
      <c r="D159" s="491"/>
      <c r="E159" s="492"/>
      <c r="F159" s="493"/>
      <c r="G159" s="470"/>
    </row>
    <row r="160" spans="1:16" ht="16.5" customHeight="1" thickBot="1" x14ac:dyDescent="0.25">
      <c r="A160" s="479" t="s">
        <v>243</v>
      </c>
      <c r="B160" s="480" t="s">
        <v>20</v>
      </c>
      <c r="C160" s="481" t="s">
        <v>400</v>
      </c>
      <c r="D160" s="778" t="s">
        <v>4</v>
      </c>
      <c r="E160" s="778"/>
      <c r="F160" s="482" t="s">
        <v>401</v>
      </c>
      <c r="G160" s="470"/>
      <c r="H160" s="484" t="s">
        <v>20</v>
      </c>
      <c r="I160" s="485" t="s">
        <v>402</v>
      </c>
      <c r="J160" s="779" t="s">
        <v>4</v>
      </c>
      <c r="K160" s="779"/>
      <c r="L160" s="486" t="s">
        <v>403</v>
      </c>
    </row>
    <row r="161" spans="1:16" s="487" customFormat="1" ht="16.5" customHeight="1" x14ac:dyDescent="0.2">
      <c r="A161" s="488"/>
      <c r="B161" s="489">
        <v>1</v>
      </c>
      <c r="C161" s="490" t="s">
        <v>26</v>
      </c>
      <c r="D161" s="491">
        <v>757</v>
      </c>
      <c r="E161" s="492"/>
      <c r="F161" s="493">
        <v>0.12707738794695317</v>
      </c>
      <c r="G161" s="483"/>
      <c r="H161" s="450">
        <v>1</v>
      </c>
      <c r="I161" s="451" t="s">
        <v>139</v>
      </c>
      <c r="J161" s="494">
        <v>199</v>
      </c>
      <c r="K161" s="495"/>
      <c r="L161" s="453">
        <v>0.34310344827586209</v>
      </c>
      <c r="O161" s="449"/>
      <c r="P161" s="449"/>
    </row>
    <row r="162" spans="1:16" x14ac:dyDescent="0.2">
      <c r="A162" s="488"/>
      <c r="B162" s="489">
        <v>2</v>
      </c>
      <c r="C162" s="490" t="s">
        <v>28</v>
      </c>
      <c r="D162" s="491">
        <v>674</v>
      </c>
      <c r="E162" s="492"/>
      <c r="F162" s="493">
        <v>0.11314420010072183</v>
      </c>
      <c r="G162" s="470"/>
      <c r="H162" s="450">
        <v>2</v>
      </c>
      <c r="I162" s="451" t="s">
        <v>150</v>
      </c>
      <c r="J162" s="494">
        <v>125</v>
      </c>
      <c r="L162" s="453">
        <v>0.21551724137931033</v>
      </c>
    </row>
    <row r="163" spans="1:16" x14ac:dyDescent="0.2">
      <c r="A163" s="488"/>
      <c r="B163" s="489">
        <v>3</v>
      </c>
      <c r="C163" s="490" t="s">
        <v>24</v>
      </c>
      <c r="D163" s="491">
        <v>484</v>
      </c>
      <c r="E163" s="492"/>
      <c r="F163" s="493">
        <v>8.1248950814168205E-2</v>
      </c>
      <c r="G163" s="470"/>
      <c r="H163" s="450">
        <v>3</v>
      </c>
      <c r="I163" s="451" t="s">
        <v>159</v>
      </c>
      <c r="J163" s="494">
        <v>59</v>
      </c>
      <c r="K163" s="495"/>
      <c r="L163" s="453">
        <v>0.10172413793103448</v>
      </c>
    </row>
    <row r="164" spans="1:16" x14ac:dyDescent="0.2">
      <c r="A164" s="488"/>
      <c r="B164" s="489">
        <v>4</v>
      </c>
      <c r="C164" s="490" t="s">
        <v>25</v>
      </c>
      <c r="D164" s="491">
        <v>464</v>
      </c>
      <c r="E164" s="492"/>
      <c r="F164" s="493">
        <v>7.7891556152425712E-2</v>
      </c>
      <c r="G164" s="470"/>
      <c r="H164" s="450">
        <v>4</v>
      </c>
      <c r="I164" s="451" t="s">
        <v>153</v>
      </c>
      <c r="J164" s="494">
        <v>37</v>
      </c>
      <c r="K164" s="495"/>
      <c r="L164" s="453">
        <v>6.3793103448275865E-2</v>
      </c>
    </row>
    <row r="165" spans="1:16" x14ac:dyDescent="0.2">
      <c r="A165" s="488"/>
      <c r="B165" s="489">
        <v>5</v>
      </c>
      <c r="C165" s="490" t="s">
        <v>27</v>
      </c>
      <c r="D165" s="491">
        <v>281</v>
      </c>
      <c r="E165" s="492"/>
      <c r="F165" s="493">
        <v>4.7171394997481957E-2</v>
      </c>
      <c r="G165" s="470"/>
      <c r="H165" s="450">
        <v>5</v>
      </c>
      <c r="I165" s="451" t="s">
        <v>162</v>
      </c>
      <c r="J165" s="494">
        <v>24</v>
      </c>
      <c r="K165" s="495"/>
      <c r="L165" s="453">
        <v>4.1379310344827586E-2</v>
      </c>
    </row>
    <row r="166" spans="1:16" x14ac:dyDescent="0.2">
      <c r="A166" s="488"/>
      <c r="B166" s="489">
        <v>6</v>
      </c>
      <c r="C166" s="490" t="s">
        <v>30</v>
      </c>
      <c r="D166" s="491">
        <v>250</v>
      </c>
      <c r="E166" s="492"/>
      <c r="F166" s="493">
        <v>4.1967433271781096E-2</v>
      </c>
      <c r="G166" s="470"/>
      <c r="H166" s="450">
        <v>6</v>
      </c>
      <c r="I166" s="451" t="s">
        <v>182</v>
      </c>
      <c r="J166" s="494">
        <v>12</v>
      </c>
      <c r="K166" s="495"/>
      <c r="L166" s="453">
        <v>2.0689655172413793E-2</v>
      </c>
      <c r="O166" s="487"/>
      <c r="P166" s="487"/>
    </row>
    <row r="167" spans="1:16" x14ac:dyDescent="0.2">
      <c r="A167" s="488"/>
      <c r="B167" s="489">
        <v>7</v>
      </c>
      <c r="C167" s="290" t="s">
        <v>29</v>
      </c>
      <c r="D167" s="491">
        <v>234</v>
      </c>
      <c r="E167" s="492"/>
      <c r="F167" s="493">
        <v>3.9281517542387109E-2</v>
      </c>
      <c r="G167" s="470"/>
      <c r="I167" s="451" t="s">
        <v>103</v>
      </c>
      <c r="J167" s="494">
        <v>147</v>
      </c>
      <c r="K167" s="495"/>
      <c r="L167" s="453">
        <v>0.25344827586206897</v>
      </c>
    </row>
    <row r="168" spans="1:16" x14ac:dyDescent="0.2">
      <c r="A168" s="488"/>
      <c r="B168" s="489">
        <v>8</v>
      </c>
      <c r="C168" s="490" t="s">
        <v>33</v>
      </c>
      <c r="D168" s="491">
        <v>159</v>
      </c>
      <c r="E168" s="492"/>
      <c r="F168" s="493">
        <v>2.6691287560852778E-2</v>
      </c>
      <c r="G168" s="470"/>
      <c r="I168" s="451" t="s">
        <v>181</v>
      </c>
      <c r="J168" s="494">
        <v>37</v>
      </c>
      <c r="L168" s="453">
        <v>6.3793103448275865E-2</v>
      </c>
    </row>
    <row r="169" spans="1:16" x14ac:dyDescent="0.2">
      <c r="A169" s="488"/>
      <c r="B169" s="489">
        <v>9</v>
      </c>
      <c r="C169" s="490" t="s">
        <v>37</v>
      </c>
      <c r="D169" s="491">
        <v>145</v>
      </c>
      <c r="E169" s="492"/>
      <c r="F169" s="493">
        <v>2.4341111297633038E-2</v>
      </c>
      <c r="G169" s="470"/>
      <c r="J169" s="494"/>
    </row>
    <row r="170" spans="1:16" x14ac:dyDescent="0.2">
      <c r="A170" s="488"/>
      <c r="B170" s="489">
        <v>10</v>
      </c>
      <c r="C170" s="490" t="s">
        <v>35</v>
      </c>
      <c r="D170" s="491">
        <v>125</v>
      </c>
      <c r="E170" s="492"/>
      <c r="F170" s="493">
        <v>2.0983716635890548E-2</v>
      </c>
      <c r="G170" s="470"/>
      <c r="J170" s="494"/>
    </row>
    <row r="171" spans="1:16" x14ac:dyDescent="0.2">
      <c r="A171" s="488"/>
      <c r="B171" s="489"/>
      <c r="C171" s="496"/>
      <c r="D171" s="491"/>
      <c r="E171" s="492"/>
      <c r="F171" s="493"/>
      <c r="G171" s="470"/>
      <c r="J171" s="494"/>
    </row>
    <row r="172" spans="1:16" s="498" customFormat="1" ht="45" customHeight="1" x14ac:dyDescent="0.2">
      <c r="A172" s="488"/>
      <c r="B172" s="777" t="s">
        <v>444</v>
      </c>
      <c r="C172" s="777"/>
      <c r="D172" s="777"/>
      <c r="E172" s="777"/>
      <c r="F172" s="777"/>
      <c r="G172" s="497"/>
      <c r="H172" s="450"/>
      <c r="I172" s="777" t="s">
        <v>445</v>
      </c>
      <c r="J172" s="777"/>
      <c r="K172" s="777"/>
      <c r="L172" s="777"/>
      <c r="O172" s="449"/>
      <c r="P172" s="449"/>
    </row>
    <row r="173" spans="1:16" ht="13.5" thickBot="1" x14ac:dyDescent="0.25">
      <c r="A173" s="257" t="s">
        <v>443</v>
      </c>
      <c r="B173" s="489"/>
      <c r="C173" s="496"/>
      <c r="D173" s="491"/>
      <c r="E173" s="492"/>
      <c r="F173" s="493"/>
      <c r="G173" s="470"/>
    </row>
    <row r="174" spans="1:16" ht="16.5" customHeight="1" thickBot="1" x14ac:dyDescent="0.25">
      <c r="A174" s="479" t="s">
        <v>237</v>
      </c>
      <c r="B174" s="480" t="s">
        <v>20</v>
      </c>
      <c r="C174" s="481" t="s">
        <v>400</v>
      </c>
      <c r="D174" s="778" t="s">
        <v>4</v>
      </c>
      <c r="E174" s="778"/>
      <c r="F174" s="482" t="s">
        <v>401</v>
      </c>
      <c r="G174" s="470"/>
      <c r="H174" s="484" t="s">
        <v>20</v>
      </c>
      <c r="I174" s="485" t="s">
        <v>402</v>
      </c>
      <c r="J174" s="779" t="s">
        <v>4</v>
      </c>
      <c r="K174" s="780"/>
      <c r="L174" s="486" t="s">
        <v>403</v>
      </c>
    </row>
    <row r="175" spans="1:16" s="487" customFormat="1" ht="16.5" customHeight="1" x14ac:dyDescent="0.2">
      <c r="A175" s="488"/>
      <c r="B175" s="489">
        <v>1</v>
      </c>
      <c r="C175" s="490" t="s">
        <v>26</v>
      </c>
      <c r="D175" s="491">
        <v>983</v>
      </c>
      <c r="E175" s="492"/>
      <c r="F175" s="493">
        <v>0.1316635413876239</v>
      </c>
      <c r="G175" s="483"/>
      <c r="H175" s="450">
        <v>1</v>
      </c>
      <c r="I175" s="451" t="s">
        <v>139</v>
      </c>
      <c r="J175" s="494">
        <v>361</v>
      </c>
      <c r="K175" s="495"/>
      <c r="L175" s="453">
        <v>0.37525987525987525</v>
      </c>
      <c r="O175" s="449"/>
      <c r="P175" s="449"/>
    </row>
    <row r="176" spans="1:16" x14ac:dyDescent="0.2">
      <c r="A176" s="488"/>
      <c r="B176" s="489">
        <v>2</v>
      </c>
      <c r="C176" s="490" t="s">
        <v>24</v>
      </c>
      <c r="D176" s="491">
        <v>907</v>
      </c>
      <c r="E176" s="492"/>
      <c r="F176" s="493">
        <v>0.12148406107688187</v>
      </c>
      <c r="G176" s="470"/>
      <c r="H176" s="450">
        <v>2</v>
      </c>
      <c r="I176" s="451" t="s">
        <v>150</v>
      </c>
      <c r="J176" s="494">
        <v>153</v>
      </c>
      <c r="K176" s="495"/>
      <c r="L176" s="453">
        <v>0.15904365904365905</v>
      </c>
    </row>
    <row r="177" spans="1:16" x14ac:dyDescent="0.2">
      <c r="A177" s="488"/>
      <c r="B177" s="489">
        <v>3</v>
      </c>
      <c r="C177" s="490" t="s">
        <v>25</v>
      </c>
      <c r="D177" s="491">
        <v>448</v>
      </c>
      <c r="E177" s="492"/>
      <c r="F177" s="493">
        <v>6.0005357621216178E-2</v>
      </c>
      <c r="G177" s="470"/>
      <c r="H177" s="450">
        <v>3</v>
      </c>
      <c r="I177" s="451" t="s">
        <v>153</v>
      </c>
      <c r="J177" s="494">
        <v>113</v>
      </c>
      <c r="K177" s="495"/>
      <c r="L177" s="453">
        <v>0.11746361746361747</v>
      </c>
    </row>
    <row r="178" spans="1:16" x14ac:dyDescent="0.2">
      <c r="A178" s="488"/>
      <c r="B178" s="489">
        <v>4</v>
      </c>
      <c r="C178" s="490" t="s">
        <v>27</v>
      </c>
      <c r="D178" s="491">
        <v>406</v>
      </c>
      <c r="E178" s="492"/>
      <c r="F178" s="493">
        <v>5.4379855344227165E-2</v>
      </c>
      <c r="G178" s="470"/>
      <c r="H178" s="450">
        <v>4</v>
      </c>
      <c r="I178" s="451" t="s">
        <v>159</v>
      </c>
      <c r="J178" s="494">
        <v>72</v>
      </c>
      <c r="L178" s="453">
        <v>7.4844074844074848E-2</v>
      </c>
    </row>
    <row r="179" spans="1:16" x14ac:dyDescent="0.2">
      <c r="A179" s="488"/>
      <c r="B179" s="489">
        <v>5</v>
      </c>
      <c r="C179" s="490" t="s">
        <v>28</v>
      </c>
      <c r="D179" s="491">
        <v>391</v>
      </c>
      <c r="E179" s="492"/>
      <c r="F179" s="493">
        <v>5.2370747388159659E-2</v>
      </c>
      <c r="G179" s="470"/>
      <c r="H179" s="450">
        <v>5</v>
      </c>
      <c r="I179" s="451" t="s">
        <v>162</v>
      </c>
      <c r="J179" s="494">
        <v>70</v>
      </c>
      <c r="K179" s="495"/>
      <c r="L179" s="453">
        <v>7.2765072765072769E-2</v>
      </c>
    </row>
    <row r="180" spans="1:16" x14ac:dyDescent="0.2">
      <c r="A180" s="488"/>
      <c r="B180" s="489">
        <v>6</v>
      </c>
      <c r="C180" s="490" t="s">
        <v>29</v>
      </c>
      <c r="D180" s="491">
        <v>349</v>
      </c>
      <c r="E180" s="492"/>
      <c r="F180" s="493">
        <v>4.674524511117064E-2</v>
      </c>
      <c r="G180" s="470"/>
      <c r="H180" s="450">
        <v>6</v>
      </c>
      <c r="I180" s="451" t="s">
        <v>182</v>
      </c>
      <c r="J180" s="494">
        <v>30</v>
      </c>
      <c r="K180" s="495"/>
      <c r="L180" s="453">
        <v>3.1185031185031187E-2</v>
      </c>
    </row>
    <row r="181" spans="1:16" x14ac:dyDescent="0.2">
      <c r="A181" s="488"/>
      <c r="B181" s="489">
        <v>7</v>
      </c>
      <c r="C181" s="490" t="s">
        <v>34</v>
      </c>
      <c r="D181" s="491">
        <v>239</v>
      </c>
      <c r="E181" s="492"/>
      <c r="F181" s="493">
        <v>3.2011786766675598E-2</v>
      </c>
      <c r="G181" s="470"/>
      <c r="I181" s="451" t="s">
        <v>103</v>
      </c>
      <c r="J181" s="494">
        <v>192</v>
      </c>
      <c r="K181" s="495"/>
      <c r="L181" s="453">
        <v>0.1995841995841996</v>
      </c>
    </row>
    <row r="182" spans="1:16" x14ac:dyDescent="0.2">
      <c r="A182" s="488"/>
      <c r="B182" s="489">
        <v>8</v>
      </c>
      <c r="C182" s="490" t="s">
        <v>33</v>
      </c>
      <c r="D182" s="491">
        <v>232</v>
      </c>
      <c r="E182" s="492"/>
      <c r="F182" s="493">
        <v>3.1074203053844094E-2</v>
      </c>
      <c r="G182" s="470"/>
      <c r="I182" s="451" t="s">
        <v>181</v>
      </c>
      <c r="J182" s="494">
        <v>57</v>
      </c>
      <c r="L182" s="453">
        <v>5.9251559251559255E-2</v>
      </c>
      <c r="O182" s="487"/>
      <c r="P182" s="487"/>
    </row>
    <row r="183" spans="1:16" x14ac:dyDescent="0.2">
      <c r="A183" s="488"/>
      <c r="B183" s="489">
        <v>9</v>
      </c>
      <c r="C183" s="279" t="s">
        <v>30</v>
      </c>
      <c r="D183" s="491">
        <v>218</v>
      </c>
      <c r="E183" s="492"/>
      <c r="F183" s="493">
        <v>2.9199035628181089E-2</v>
      </c>
      <c r="G183" s="470"/>
      <c r="J183" s="494"/>
    </row>
    <row r="184" spans="1:16" x14ac:dyDescent="0.2">
      <c r="A184" s="488"/>
      <c r="B184" s="489">
        <v>10</v>
      </c>
      <c r="C184" s="490" t="s">
        <v>31</v>
      </c>
      <c r="D184" s="491">
        <v>176</v>
      </c>
      <c r="E184" s="492"/>
      <c r="F184" s="493">
        <v>2.3573533351192069E-2</v>
      </c>
      <c r="G184" s="470"/>
      <c r="J184" s="494"/>
    </row>
    <row r="185" spans="1:16" x14ac:dyDescent="0.2">
      <c r="A185" s="488"/>
      <c r="B185" s="489"/>
      <c r="C185" s="496"/>
      <c r="D185" s="491"/>
      <c r="E185" s="492"/>
      <c r="F185" s="493"/>
      <c r="G185" s="470"/>
      <c r="J185" s="494"/>
    </row>
    <row r="186" spans="1:16" s="498" customFormat="1" ht="45" customHeight="1" x14ac:dyDescent="0.2">
      <c r="A186" s="488"/>
      <c r="B186" s="777" t="s">
        <v>446</v>
      </c>
      <c r="C186" s="777"/>
      <c r="D186" s="777"/>
      <c r="E186" s="777"/>
      <c r="F186" s="777"/>
      <c r="G186" s="497"/>
      <c r="H186" s="450"/>
      <c r="I186" s="777" t="s">
        <v>447</v>
      </c>
      <c r="J186" s="777"/>
      <c r="K186" s="777"/>
      <c r="L186" s="777"/>
      <c r="O186" s="449"/>
      <c r="P186" s="449"/>
    </row>
    <row r="187" spans="1:16" ht="13.5" thickBot="1" x14ac:dyDescent="0.25">
      <c r="A187" s="257" t="s">
        <v>406</v>
      </c>
      <c r="B187" s="489"/>
      <c r="D187" s="491"/>
      <c r="E187" s="492"/>
      <c r="F187" s="493"/>
      <c r="G187" s="470"/>
    </row>
    <row r="188" spans="1:16" ht="16.5" customHeight="1" thickBot="1" x14ac:dyDescent="0.25">
      <c r="A188" s="479" t="s">
        <v>217</v>
      </c>
      <c r="B188" s="480" t="s">
        <v>20</v>
      </c>
      <c r="C188" s="481" t="s">
        <v>400</v>
      </c>
      <c r="D188" s="778" t="s">
        <v>4</v>
      </c>
      <c r="E188" s="778"/>
      <c r="F188" s="482" t="s">
        <v>401</v>
      </c>
      <c r="G188" s="470"/>
      <c r="H188" s="484" t="s">
        <v>20</v>
      </c>
      <c r="I188" s="485" t="s">
        <v>402</v>
      </c>
      <c r="J188" s="779" t="s">
        <v>4</v>
      </c>
      <c r="K188" s="780"/>
      <c r="L188" s="486" t="s">
        <v>403</v>
      </c>
    </row>
    <row r="189" spans="1:16" s="487" customFormat="1" ht="16.5" customHeight="1" x14ac:dyDescent="0.2">
      <c r="A189" s="488"/>
      <c r="B189" s="489">
        <v>1</v>
      </c>
      <c r="C189" s="490" t="s">
        <v>26</v>
      </c>
      <c r="D189" s="491">
        <v>7359</v>
      </c>
      <c r="E189" s="492"/>
      <c r="F189" s="493">
        <v>0.12056423867099184</v>
      </c>
      <c r="G189" s="483"/>
      <c r="H189" s="450">
        <v>1</v>
      </c>
      <c r="I189" s="451" t="s">
        <v>139</v>
      </c>
      <c r="J189" s="494">
        <v>4549</v>
      </c>
      <c r="K189" s="495"/>
      <c r="L189" s="453">
        <v>0.36932694649671188</v>
      </c>
      <c r="O189" s="449"/>
      <c r="P189" s="449"/>
    </row>
    <row r="190" spans="1:16" x14ac:dyDescent="0.2">
      <c r="A190" s="488"/>
      <c r="B190" s="489">
        <v>2</v>
      </c>
      <c r="C190" s="490" t="s">
        <v>24</v>
      </c>
      <c r="D190" s="491">
        <v>6617</v>
      </c>
      <c r="E190" s="492"/>
      <c r="F190" s="493">
        <v>0.10840787706019202</v>
      </c>
      <c r="G190" s="470"/>
      <c r="H190" s="450">
        <v>2</v>
      </c>
      <c r="I190" s="451" t="s">
        <v>153</v>
      </c>
      <c r="J190" s="494">
        <v>2174</v>
      </c>
      <c r="K190" s="495"/>
      <c r="L190" s="453">
        <v>0.17650401883575545</v>
      </c>
    </row>
    <row r="191" spans="1:16" x14ac:dyDescent="0.2">
      <c r="A191" s="488"/>
      <c r="B191" s="489">
        <v>3</v>
      </c>
      <c r="C191" s="502" t="s">
        <v>25</v>
      </c>
      <c r="D191" s="491">
        <v>4763</v>
      </c>
      <c r="E191" s="492"/>
      <c r="F191" s="493">
        <v>7.803335626986467E-2</v>
      </c>
      <c r="G191" s="470"/>
      <c r="H191" s="450">
        <v>3</v>
      </c>
      <c r="I191" s="451" t="s">
        <v>150</v>
      </c>
      <c r="J191" s="494">
        <v>1918</v>
      </c>
      <c r="K191" s="495"/>
      <c r="L191" s="453">
        <v>0.15571973694893237</v>
      </c>
    </row>
    <row r="192" spans="1:16" x14ac:dyDescent="0.2">
      <c r="A192" s="488"/>
      <c r="B192" s="489">
        <v>4</v>
      </c>
      <c r="C192" s="490" t="s">
        <v>27</v>
      </c>
      <c r="D192" s="491">
        <v>3741</v>
      </c>
      <c r="E192" s="492"/>
      <c r="F192" s="493">
        <v>6.1289688390838495E-2</v>
      </c>
      <c r="G192" s="470"/>
      <c r="H192" s="450">
        <v>4</v>
      </c>
      <c r="I192" s="451" t="s">
        <v>159</v>
      </c>
      <c r="J192" s="494">
        <v>893</v>
      </c>
      <c r="K192" s="495"/>
      <c r="L192" s="453">
        <v>7.2501420800519606E-2</v>
      </c>
    </row>
    <row r="193" spans="1:16" x14ac:dyDescent="0.2">
      <c r="A193" s="488"/>
      <c r="B193" s="489">
        <v>5</v>
      </c>
      <c r="C193" s="490" t="s">
        <v>29</v>
      </c>
      <c r="D193" s="491">
        <v>2812</v>
      </c>
      <c r="E193" s="492"/>
      <c r="F193" s="493">
        <v>4.606966152233035E-2</v>
      </c>
      <c r="G193" s="470"/>
      <c r="H193" s="450">
        <v>5</v>
      </c>
      <c r="I193" s="451" t="s">
        <v>182</v>
      </c>
      <c r="J193" s="494">
        <v>570</v>
      </c>
      <c r="L193" s="453">
        <v>4.6277502638629536E-2</v>
      </c>
    </row>
    <row r="194" spans="1:16" x14ac:dyDescent="0.2">
      <c r="A194" s="488"/>
      <c r="B194" s="489">
        <v>6</v>
      </c>
      <c r="C194" s="490" t="s">
        <v>31</v>
      </c>
      <c r="D194" s="491">
        <v>2483</v>
      </c>
      <c r="E194" s="492"/>
      <c r="F194" s="493">
        <v>4.0679576657164387E-2</v>
      </c>
      <c r="G194" s="470"/>
      <c r="H194" s="450">
        <v>6</v>
      </c>
      <c r="I194" s="451" t="s">
        <v>162</v>
      </c>
      <c r="J194" s="494">
        <v>480</v>
      </c>
      <c r="K194" s="495"/>
      <c r="L194" s="453">
        <v>3.8970528537793293E-2</v>
      </c>
    </row>
    <row r="195" spans="1:16" x14ac:dyDescent="0.2">
      <c r="A195" s="488"/>
      <c r="B195" s="489">
        <v>7</v>
      </c>
      <c r="C195" s="490" t="s">
        <v>28</v>
      </c>
      <c r="D195" s="491">
        <v>2481</v>
      </c>
      <c r="E195" s="492"/>
      <c r="F195" s="493">
        <v>4.0646810183819916E-2</v>
      </c>
      <c r="G195" s="470"/>
      <c r="I195" s="451" t="s">
        <v>103</v>
      </c>
      <c r="J195" s="494">
        <v>2353</v>
      </c>
      <c r="K195" s="495"/>
      <c r="L195" s="453">
        <v>0.19103677843630754</v>
      </c>
    </row>
    <row r="196" spans="1:16" x14ac:dyDescent="0.2">
      <c r="A196" s="488"/>
      <c r="B196" s="489">
        <v>8</v>
      </c>
      <c r="C196" s="490" t="s">
        <v>30</v>
      </c>
      <c r="D196" s="491">
        <v>2042</v>
      </c>
      <c r="E196" s="492"/>
      <c r="F196" s="493">
        <v>3.3454569284707886E-2</v>
      </c>
      <c r="G196" s="470"/>
      <c r="I196" s="451" t="s">
        <v>181</v>
      </c>
      <c r="J196" s="494">
        <v>590</v>
      </c>
      <c r="L196" s="453">
        <v>4.7901274661037593E-2</v>
      </c>
    </row>
    <row r="197" spans="1:16" x14ac:dyDescent="0.2">
      <c r="A197" s="488"/>
      <c r="B197" s="489">
        <v>9</v>
      </c>
      <c r="C197" s="490" t="s">
        <v>33</v>
      </c>
      <c r="D197" s="491">
        <v>1594</v>
      </c>
      <c r="E197" s="492"/>
      <c r="F197" s="493">
        <v>2.6114879255545724E-2</v>
      </c>
      <c r="G197" s="470"/>
      <c r="J197" s="494"/>
    </row>
    <row r="198" spans="1:16" x14ac:dyDescent="0.2">
      <c r="A198" s="488"/>
      <c r="B198" s="489">
        <v>10</v>
      </c>
      <c r="C198" s="490" t="s">
        <v>34</v>
      </c>
      <c r="D198" s="491">
        <v>1318</v>
      </c>
      <c r="E198" s="492"/>
      <c r="F198" s="493">
        <v>2.1593105934008323E-2</v>
      </c>
      <c r="G198" s="470"/>
      <c r="J198" s="494"/>
      <c r="O198" s="487"/>
      <c r="P198" s="487"/>
    </row>
    <row r="199" spans="1:16" x14ac:dyDescent="0.2">
      <c r="A199" s="488"/>
      <c r="B199" s="489"/>
      <c r="C199" s="496"/>
      <c r="D199" s="491"/>
      <c r="E199" s="492"/>
      <c r="F199" s="493"/>
      <c r="G199" s="470"/>
      <c r="J199" s="494"/>
    </row>
    <row r="200" spans="1:16" ht="45" customHeight="1" x14ac:dyDescent="0.2">
      <c r="A200" s="488"/>
      <c r="B200" s="777" t="s">
        <v>448</v>
      </c>
      <c r="C200" s="777"/>
      <c r="D200" s="777"/>
      <c r="E200" s="777"/>
      <c r="F200" s="777"/>
      <c r="G200" s="470"/>
      <c r="I200" s="777" t="s">
        <v>449</v>
      </c>
      <c r="J200" s="777"/>
      <c r="K200" s="777"/>
      <c r="L200" s="777"/>
    </row>
    <row r="201" spans="1:16" ht="13.5" thickBot="1" x14ac:dyDescent="0.25">
      <c r="A201" s="488"/>
      <c r="B201" s="489"/>
      <c r="C201" s="496"/>
      <c r="D201" s="491"/>
      <c r="E201" s="492"/>
      <c r="F201" s="493"/>
      <c r="G201" s="470"/>
    </row>
    <row r="202" spans="1:16" ht="16.5" customHeight="1" thickBot="1" x14ac:dyDescent="0.25">
      <c r="A202" s="479" t="s">
        <v>245</v>
      </c>
      <c r="B202" s="480" t="s">
        <v>20</v>
      </c>
      <c r="C202" s="481" t="s">
        <v>400</v>
      </c>
      <c r="D202" s="778" t="s">
        <v>4</v>
      </c>
      <c r="E202" s="778"/>
      <c r="F202" s="482" t="s">
        <v>401</v>
      </c>
      <c r="G202" s="470"/>
      <c r="H202" s="484" t="s">
        <v>20</v>
      </c>
      <c r="I202" s="485" t="s">
        <v>402</v>
      </c>
      <c r="J202" s="779" t="s">
        <v>4</v>
      </c>
      <c r="K202" s="780"/>
      <c r="L202" s="486" t="s">
        <v>403</v>
      </c>
    </row>
    <row r="203" spans="1:16" s="487" customFormat="1" ht="16.5" customHeight="1" x14ac:dyDescent="0.2">
      <c r="A203" s="488"/>
      <c r="B203" s="489">
        <v>1</v>
      </c>
      <c r="C203" s="490" t="s">
        <v>26</v>
      </c>
      <c r="D203" s="491">
        <v>4244</v>
      </c>
      <c r="E203" s="492"/>
      <c r="F203" s="493">
        <v>0.13843945720250522</v>
      </c>
      <c r="G203" s="483"/>
      <c r="H203" s="450">
        <v>1</v>
      </c>
      <c r="I203" s="451" t="s">
        <v>139</v>
      </c>
      <c r="J203" s="494">
        <v>1776</v>
      </c>
      <c r="K203" s="495"/>
      <c r="L203" s="453">
        <v>0.39484215206758561</v>
      </c>
      <c r="O203" s="449"/>
      <c r="P203" s="449"/>
    </row>
    <row r="204" spans="1:16" x14ac:dyDescent="0.2">
      <c r="A204" s="488"/>
      <c r="B204" s="489">
        <v>2</v>
      </c>
      <c r="C204" s="490" t="s">
        <v>24</v>
      </c>
      <c r="D204" s="491">
        <v>3184</v>
      </c>
      <c r="E204" s="492"/>
      <c r="F204" s="493">
        <v>0.10386221294363257</v>
      </c>
      <c r="G204" s="470"/>
      <c r="H204" s="450">
        <v>2</v>
      </c>
      <c r="I204" s="451" t="s">
        <v>153</v>
      </c>
      <c r="J204" s="494">
        <v>764</v>
      </c>
      <c r="K204" s="495"/>
      <c r="L204" s="453">
        <v>0.16985326811916407</v>
      </c>
    </row>
    <row r="205" spans="1:16" x14ac:dyDescent="0.2">
      <c r="A205" s="488"/>
      <c r="B205" s="489">
        <v>3</v>
      </c>
      <c r="C205" s="490" t="s">
        <v>28</v>
      </c>
      <c r="D205" s="491">
        <v>2173</v>
      </c>
      <c r="E205" s="492"/>
      <c r="F205" s="493">
        <v>7.0883350730688938E-2</v>
      </c>
      <c r="G205" s="470"/>
      <c r="H205" s="450">
        <v>3</v>
      </c>
      <c r="I205" s="451" t="s">
        <v>150</v>
      </c>
      <c r="J205" s="494">
        <v>592</v>
      </c>
      <c r="K205" s="495"/>
      <c r="L205" s="453">
        <v>0.13161405068919521</v>
      </c>
    </row>
    <row r="206" spans="1:16" x14ac:dyDescent="0.2">
      <c r="A206" s="488"/>
      <c r="B206" s="489">
        <v>4</v>
      </c>
      <c r="C206" s="490" t="s">
        <v>27</v>
      </c>
      <c r="D206" s="491">
        <v>1736</v>
      </c>
      <c r="E206" s="492"/>
      <c r="F206" s="493">
        <v>5.6628392484342378E-2</v>
      </c>
      <c r="G206" s="470"/>
      <c r="H206" s="450">
        <v>4</v>
      </c>
      <c r="I206" s="451" t="s">
        <v>159</v>
      </c>
      <c r="J206" s="494">
        <v>320</v>
      </c>
      <c r="K206" s="495"/>
      <c r="L206" s="453">
        <v>7.1142730102267668E-2</v>
      </c>
    </row>
    <row r="207" spans="1:16" x14ac:dyDescent="0.2">
      <c r="A207" s="488"/>
      <c r="B207" s="489">
        <v>5</v>
      </c>
      <c r="C207" s="490" t="s">
        <v>25</v>
      </c>
      <c r="D207" s="491">
        <v>1691</v>
      </c>
      <c r="E207" s="492"/>
      <c r="F207" s="493">
        <v>5.5160490605427978E-2</v>
      </c>
      <c r="G207" s="470"/>
      <c r="H207" s="450">
        <v>5</v>
      </c>
      <c r="I207" s="451" t="s">
        <v>182</v>
      </c>
      <c r="J207" s="494">
        <v>194</v>
      </c>
      <c r="K207" s="495"/>
      <c r="L207" s="453">
        <v>4.3130280124499779E-2</v>
      </c>
    </row>
    <row r="208" spans="1:16" x14ac:dyDescent="0.2">
      <c r="A208" s="488"/>
      <c r="B208" s="489">
        <v>6</v>
      </c>
      <c r="C208" s="490" t="s">
        <v>29</v>
      </c>
      <c r="D208" s="491">
        <v>1461</v>
      </c>
      <c r="E208" s="492"/>
      <c r="F208" s="493">
        <v>4.7657881002087683E-2</v>
      </c>
      <c r="G208" s="470"/>
      <c r="H208" s="450">
        <v>6</v>
      </c>
      <c r="I208" s="451" t="s">
        <v>162</v>
      </c>
      <c r="J208" s="494">
        <v>153</v>
      </c>
      <c r="L208" s="453">
        <v>3.4015117830146734E-2</v>
      </c>
    </row>
    <row r="209" spans="1:16" x14ac:dyDescent="0.2">
      <c r="A209" s="488"/>
      <c r="B209" s="489">
        <v>7</v>
      </c>
      <c r="C209" s="490" t="s">
        <v>31</v>
      </c>
      <c r="D209" s="491">
        <v>1111</v>
      </c>
      <c r="E209" s="492"/>
      <c r="F209" s="493">
        <v>3.6240866388308979E-2</v>
      </c>
      <c r="G209" s="470"/>
      <c r="I209" s="451" t="s">
        <v>103</v>
      </c>
      <c r="J209" s="494">
        <v>886</v>
      </c>
      <c r="K209" s="495"/>
      <c r="L209" s="453">
        <v>0.19697643397065362</v>
      </c>
    </row>
    <row r="210" spans="1:16" x14ac:dyDescent="0.2">
      <c r="A210" s="488"/>
      <c r="B210" s="489">
        <v>8</v>
      </c>
      <c r="C210" s="490" t="s">
        <v>30</v>
      </c>
      <c r="D210" s="491">
        <v>957</v>
      </c>
      <c r="E210" s="492"/>
      <c r="F210" s="493">
        <v>3.1217379958246347E-2</v>
      </c>
      <c r="G210" s="470"/>
      <c r="I210" s="451" t="s">
        <v>181</v>
      </c>
      <c r="J210" s="494">
        <v>181</v>
      </c>
      <c r="L210" s="453">
        <v>4.0240106714095156E-2</v>
      </c>
    </row>
    <row r="211" spans="1:16" x14ac:dyDescent="0.2">
      <c r="A211" s="488"/>
      <c r="B211" s="489">
        <v>9</v>
      </c>
      <c r="C211" s="490" t="s">
        <v>34</v>
      </c>
      <c r="D211" s="491">
        <v>660</v>
      </c>
      <c r="E211" s="492"/>
      <c r="F211" s="493">
        <v>2.1529227557411275E-2</v>
      </c>
      <c r="G211" s="470"/>
      <c r="J211" s="494"/>
    </row>
    <row r="212" spans="1:16" x14ac:dyDescent="0.2">
      <c r="A212" s="488"/>
      <c r="B212" s="489">
        <v>10</v>
      </c>
      <c r="C212" s="490" t="s">
        <v>33</v>
      </c>
      <c r="D212" s="491">
        <v>641</v>
      </c>
      <c r="E212" s="492"/>
      <c r="F212" s="493">
        <v>2.0909446764091857E-2</v>
      </c>
      <c r="G212" s="470"/>
      <c r="J212" s="494"/>
    </row>
    <row r="213" spans="1:16" x14ac:dyDescent="0.2">
      <c r="A213" s="488"/>
      <c r="B213" s="489"/>
      <c r="C213" s="496"/>
      <c r="D213" s="491"/>
      <c r="E213" s="492"/>
      <c r="F213" s="493"/>
      <c r="G213" s="470"/>
      <c r="J213" s="494"/>
    </row>
    <row r="214" spans="1:16" ht="45" customHeight="1" x14ac:dyDescent="0.2">
      <c r="A214" s="488"/>
      <c r="B214" s="777" t="s">
        <v>450</v>
      </c>
      <c r="C214" s="777"/>
      <c r="D214" s="777"/>
      <c r="E214" s="777"/>
      <c r="F214" s="777"/>
      <c r="G214" s="470"/>
      <c r="I214" s="777" t="s">
        <v>451</v>
      </c>
      <c r="J214" s="777"/>
      <c r="K214" s="777"/>
      <c r="L214" s="777"/>
      <c r="O214" s="487"/>
      <c r="P214" s="487"/>
    </row>
    <row r="215" spans="1:16" ht="13.5" thickBot="1" x14ac:dyDescent="0.25">
      <c r="A215" s="257" t="s">
        <v>407</v>
      </c>
      <c r="B215" s="489"/>
      <c r="D215" s="491"/>
      <c r="E215" s="492"/>
      <c r="F215" s="493"/>
      <c r="G215" s="470"/>
    </row>
    <row r="216" spans="1:16" ht="16.5" customHeight="1" thickBot="1" x14ac:dyDescent="0.25">
      <c r="A216" s="479" t="s">
        <v>253</v>
      </c>
      <c r="B216" s="480" t="s">
        <v>20</v>
      </c>
      <c r="C216" s="481" t="s">
        <v>400</v>
      </c>
      <c r="D216" s="778" t="s">
        <v>4</v>
      </c>
      <c r="E216" s="778"/>
      <c r="F216" s="482" t="s">
        <v>401</v>
      </c>
      <c r="G216" s="470"/>
      <c r="H216" s="484" t="s">
        <v>20</v>
      </c>
      <c r="I216" s="485" t="s">
        <v>402</v>
      </c>
      <c r="J216" s="779" t="s">
        <v>4</v>
      </c>
      <c r="K216" s="780"/>
      <c r="L216" s="486" t="s">
        <v>403</v>
      </c>
    </row>
    <row r="217" spans="1:16" s="487" customFormat="1" ht="16.5" customHeight="1" x14ac:dyDescent="0.2">
      <c r="A217" s="488"/>
      <c r="B217" s="489">
        <v>1</v>
      </c>
      <c r="C217" s="490" t="s">
        <v>26</v>
      </c>
      <c r="D217" s="491">
        <v>1299</v>
      </c>
      <c r="E217" s="492"/>
      <c r="F217" s="493">
        <v>0.11440901884798309</v>
      </c>
      <c r="G217" s="483"/>
      <c r="H217" s="450">
        <v>1</v>
      </c>
      <c r="I217" s="451" t="s">
        <v>139</v>
      </c>
      <c r="J217" s="494">
        <v>677</v>
      </c>
      <c r="K217" s="495"/>
      <c r="L217" s="453">
        <v>0.449535192563081</v>
      </c>
      <c r="O217" s="449"/>
      <c r="P217" s="449"/>
    </row>
    <row r="218" spans="1:16" x14ac:dyDescent="0.2">
      <c r="A218" s="488"/>
      <c r="B218" s="489">
        <v>2</v>
      </c>
      <c r="C218" s="490" t="s">
        <v>24</v>
      </c>
      <c r="D218" s="491">
        <v>1206</v>
      </c>
      <c r="E218" s="492"/>
      <c r="F218" s="493">
        <v>0.10621807292584111</v>
      </c>
      <c r="G218" s="470"/>
      <c r="H218" s="450">
        <v>2</v>
      </c>
      <c r="I218" s="451" t="s">
        <v>150</v>
      </c>
      <c r="J218" s="494">
        <v>221</v>
      </c>
      <c r="K218" s="495"/>
      <c r="L218" s="453">
        <v>0.14674634794156707</v>
      </c>
    </row>
    <row r="219" spans="1:16" x14ac:dyDescent="0.2">
      <c r="A219" s="488"/>
      <c r="B219" s="489">
        <v>3</v>
      </c>
      <c r="C219" s="490" t="s">
        <v>27</v>
      </c>
      <c r="D219" s="491">
        <v>947</v>
      </c>
      <c r="E219" s="492"/>
      <c r="F219" s="493">
        <v>8.3406728906112379E-2</v>
      </c>
      <c r="G219" s="470"/>
      <c r="H219" s="450">
        <v>3</v>
      </c>
      <c r="I219" s="451" t="s">
        <v>153</v>
      </c>
      <c r="J219" s="494">
        <v>166</v>
      </c>
      <c r="K219" s="495"/>
      <c r="L219" s="453">
        <v>0.11022576361221779</v>
      </c>
    </row>
    <row r="220" spans="1:16" x14ac:dyDescent="0.2">
      <c r="A220" s="488"/>
      <c r="B220" s="489">
        <v>4</v>
      </c>
      <c r="C220" s="490" t="s">
        <v>28</v>
      </c>
      <c r="D220" s="491">
        <v>839</v>
      </c>
      <c r="E220" s="492"/>
      <c r="F220" s="493">
        <v>7.3894662673947509E-2</v>
      </c>
      <c r="G220" s="470"/>
      <c r="H220" s="450">
        <v>4</v>
      </c>
      <c r="I220" s="451" t="s">
        <v>159</v>
      </c>
      <c r="J220" s="494">
        <v>106</v>
      </c>
      <c r="L220" s="453">
        <v>7.0385126162018599E-2</v>
      </c>
    </row>
    <row r="221" spans="1:16" x14ac:dyDescent="0.2">
      <c r="A221" s="488"/>
      <c r="B221" s="489">
        <v>5</v>
      </c>
      <c r="C221" s="490" t="s">
        <v>25</v>
      </c>
      <c r="D221" s="491">
        <v>578</v>
      </c>
      <c r="E221" s="492"/>
      <c r="F221" s="493">
        <v>5.090716927954906E-2</v>
      </c>
      <c r="G221" s="470"/>
      <c r="H221" s="450">
        <v>5</v>
      </c>
      <c r="I221" s="451" t="s">
        <v>182</v>
      </c>
      <c r="J221" s="494">
        <v>55</v>
      </c>
      <c r="K221" s="495"/>
      <c r="L221" s="453">
        <v>3.6520584329349272E-2</v>
      </c>
    </row>
    <row r="222" spans="1:16" x14ac:dyDescent="0.2">
      <c r="A222" s="488"/>
      <c r="B222" s="489">
        <v>6</v>
      </c>
      <c r="C222" s="490" t="s">
        <v>29</v>
      </c>
      <c r="D222" s="491">
        <v>456</v>
      </c>
      <c r="E222" s="492"/>
      <c r="F222" s="493">
        <v>4.016205742469614E-2</v>
      </c>
      <c r="G222" s="470"/>
      <c r="H222" s="450">
        <v>6</v>
      </c>
      <c r="I222" s="451" t="s">
        <v>162</v>
      </c>
      <c r="J222" s="494">
        <v>53</v>
      </c>
      <c r="K222" s="495"/>
      <c r="L222" s="453">
        <v>3.51925630810093E-2</v>
      </c>
    </row>
    <row r="223" spans="1:16" x14ac:dyDescent="0.2">
      <c r="A223" s="488"/>
      <c r="B223" s="489">
        <v>7</v>
      </c>
      <c r="C223" s="490" t="s">
        <v>30</v>
      </c>
      <c r="D223" s="491">
        <v>418</v>
      </c>
      <c r="E223" s="492"/>
      <c r="F223" s="493">
        <v>3.6815219305971467E-2</v>
      </c>
      <c r="G223" s="470"/>
      <c r="I223" s="451" t="s">
        <v>103</v>
      </c>
      <c r="J223" s="494">
        <v>311</v>
      </c>
      <c r="K223" s="495"/>
      <c r="L223" s="453">
        <v>0.20650730411686588</v>
      </c>
    </row>
    <row r="224" spans="1:16" x14ac:dyDescent="0.2">
      <c r="A224" s="488"/>
      <c r="B224" s="489">
        <v>8</v>
      </c>
      <c r="C224" s="490" t="s">
        <v>31</v>
      </c>
      <c r="D224" s="491">
        <v>325</v>
      </c>
      <c r="E224" s="492"/>
      <c r="F224" s="493">
        <v>2.8624273383829488E-2</v>
      </c>
      <c r="G224" s="470"/>
      <c r="I224" s="451" t="s">
        <v>181</v>
      </c>
      <c r="J224" s="494">
        <v>56</v>
      </c>
      <c r="L224" s="453">
        <v>3.7184594953519258E-2</v>
      </c>
    </row>
    <row r="225" spans="1:16" x14ac:dyDescent="0.2">
      <c r="A225" s="488"/>
      <c r="B225" s="489">
        <v>9</v>
      </c>
      <c r="C225" s="490" t="s">
        <v>33</v>
      </c>
      <c r="D225" s="491">
        <v>287</v>
      </c>
      <c r="E225" s="492"/>
      <c r="F225" s="493">
        <v>2.5277435265104811E-2</v>
      </c>
      <c r="G225" s="470"/>
      <c r="J225" s="494"/>
    </row>
    <row r="226" spans="1:16" x14ac:dyDescent="0.2">
      <c r="A226" s="488"/>
      <c r="B226" s="489">
        <v>10</v>
      </c>
      <c r="C226" s="490" t="s">
        <v>34</v>
      </c>
      <c r="D226" s="491">
        <v>241</v>
      </c>
      <c r="E226" s="492"/>
      <c r="F226" s="493">
        <v>2.1225999647701249E-2</v>
      </c>
      <c r="G226" s="470"/>
      <c r="J226" s="494"/>
    </row>
    <row r="227" spans="1:16" x14ac:dyDescent="0.2">
      <c r="A227" s="488"/>
      <c r="B227" s="489"/>
      <c r="C227" s="496"/>
      <c r="D227" s="491"/>
      <c r="E227" s="492"/>
      <c r="F227" s="493"/>
      <c r="G227" s="470"/>
      <c r="J227" s="494"/>
    </row>
    <row r="228" spans="1:16" ht="45" customHeight="1" x14ac:dyDescent="0.2">
      <c r="A228" s="488"/>
      <c r="B228" s="777" t="s">
        <v>452</v>
      </c>
      <c r="C228" s="777"/>
      <c r="D228" s="777"/>
      <c r="E228" s="777"/>
      <c r="F228" s="777"/>
      <c r="G228" s="470"/>
      <c r="I228" s="777" t="s">
        <v>453</v>
      </c>
      <c r="J228" s="777"/>
      <c r="K228" s="777"/>
      <c r="L228" s="777"/>
    </row>
    <row r="229" spans="1:16" ht="13.5" thickBot="1" x14ac:dyDescent="0.25">
      <c r="A229" s="257" t="s">
        <v>408</v>
      </c>
      <c r="B229" s="489"/>
      <c r="D229" s="491"/>
      <c r="E229" s="492"/>
      <c r="F229" s="493"/>
      <c r="G229" s="470"/>
    </row>
    <row r="230" spans="1:16" ht="16.5" customHeight="1" thickBot="1" x14ac:dyDescent="0.25">
      <c r="A230" s="479" t="s">
        <v>239</v>
      </c>
      <c r="B230" s="480" t="s">
        <v>20</v>
      </c>
      <c r="C230" s="481" t="s">
        <v>400</v>
      </c>
      <c r="D230" s="778" t="s">
        <v>4</v>
      </c>
      <c r="E230" s="778"/>
      <c r="F230" s="482" t="s">
        <v>401</v>
      </c>
      <c r="G230" s="470"/>
      <c r="H230" s="484" t="s">
        <v>20</v>
      </c>
      <c r="I230" s="485" t="s">
        <v>402</v>
      </c>
      <c r="J230" s="779" t="s">
        <v>4</v>
      </c>
      <c r="K230" s="780"/>
      <c r="L230" s="486" t="s">
        <v>403</v>
      </c>
      <c r="O230" s="487"/>
      <c r="P230" s="487"/>
    </row>
    <row r="231" spans="1:16" s="487" customFormat="1" ht="16.5" customHeight="1" x14ac:dyDescent="0.2">
      <c r="A231" s="488"/>
      <c r="B231" s="489">
        <v>1</v>
      </c>
      <c r="C231" s="490" t="s">
        <v>24</v>
      </c>
      <c r="D231" s="491">
        <v>1594</v>
      </c>
      <c r="E231" s="492"/>
      <c r="F231" s="493">
        <v>0.12681995385472195</v>
      </c>
      <c r="G231" s="483"/>
      <c r="H231" s="450">
        <v>1</v>
      </c>
      <c r="I231" s="451" t="s">
        <v>139</v>
      </c>
      <c r="J231" s="494">
        <v>647</v>
      </c>
      <c r="K231" s="495"/>
      <c r="L231" s="453">
        <v>0.34196617336152219</v>
      </c>
      <c r="O231" s="449"/>
      <c r="P231" s="449"/>
    </row>
    <row r="232" spans="1:16" x14ac:dyDescent="0.2">
      <c r="A232" s="488"/>
      <c r="B232" s="489">
        <v>2</v>
      </c>
      <c r="C232" s="490" t="s">
        <v>26</v>
      </c>
      <c r="D232" s="491">
        <v>1456</v>
      </c>
      <c r="E232" s="492"/>
      <c r="F232" s="493">
        <v>0.11584056010820272</v>
      </c>
      <c r="G232" s="470"/>
      <c r="H232" s="450">
        <v>2</v>
      </c>
      <c r="I232" s="451" t="s">
        <v>150</v>
      </c>
      <c r="J232" s="494">
        <v>325</v>
      </c>
      <c r="L232" s="453">
        <v>0.17177589852008457</v>
      </c>
    </row>
    <row r="233" spans="1:16" x14ac:dyDescent="0.2">
      <c r="A233" s="488"/>
      <c r="B233" s="489">
        <v>3</v>
      </c>
      <c r="C233" s="490" t="s">
        <v>28</v>
      </c>
      <c r="D233" s="491">
        <v>780</v>
      </c>
      <c r="E233" s="492"/>
      <c r="F233" s="493">
        <v>6.2057442915108597E-2</v>
      </c>
      <c r="G233" s="470"/>
      <c r="H233" s="450">
        <v>3</v>
      </c>
      <c r="I233" s="451" t="s">
        <v>159</v>
      </c>
      <c r="J233" s="494">
        <v>211</v>
      </c>
      <c r="K233" s="495"/>
      <c r="L233" s="453">
        <v>0.11152219873150106</v>
      </c>
    </row>
    <row r="234" spans="1:16" x14ac:dyDescent="0.2">
      <c r="A234" s="488"/>
      <c r="B234" s="489">
        <v>4</v>
      </c>
      <c r="C234" s="490" t="s">
        <v>27</v>
      </c>
      <c r="D234" s="491">
        <v>649</v>
      </c>
      <c r="E234" s="492"/>
      <c r="F234" s="493">
        <v>5.1634974938340364E-2</v>
      </c>
      <c r="G234" s="470"/>
      <c r="H234" s="450">
        <v>4</v>
      </c>
      <c r="I234" s="451" t="s">
        <v>153</v>
      </c>
      <c r="J234" s="494">
        <v>191</v>
      </c>
      <c r="K234" s="495"/>
      <c r="L234" s="453">
        <v>0.10095137420718817</v>
      </c>
    </row>
    <row r="235" spans="1:16" x14ac:dyDescent="0.2">
      <c r="A235" s="488"/>
      <c r="B235" s="489">
        <v>5</v>
      </c>
      <c r="C235" s="490" t="s">
        <v>25</v>
      </c>
      <c r="D235" s="491">
        <v>632</v>
      </c>
      <c r="E235" s="492"/>
      <c r="F235" s="493">
        <v>5.0282440926087996E-2</v>
      </c>
      <c r="G235" s="470"/>
      <c r="H235" s="450">
        <v>5</v>
      </c>
      <c r="I235" s="451" t="s">
        <v>162</v>
      </c>
      <c r="J235" s="494">
        <v>131</v>
      </c>
      <c r="K235" s="495"/>
      <c r="L235" s="453">
        <v>6.9238900634249478E-2</v>
      </c>
    </row>
    <row r="236" spans="1:16" x14ac:dyDescent="0.2">
      <c r="A236" s="488"/>
      <c r="B236" s="489">
        <v>6</v>
      </c>
      <c r="C236" s="490" t="s">
        <v>29</v>
      </c>
      <c r="D236" s="491">
        <v>509</v>
      </c>
      <c r="E236" s="492"/>
      <c r="F236" s="493">
        <v>4.0496459543320866E-2</v>
      </c>
      <c r="G236" s="470"/>
      <c r="H236" s="450">
        <v>6</v>
      </c>
      <c r="I236" s="451" t="s">
        <v>182</v>
      </c>
      <c r="J236" s="494">
        <v>81</v>
      </c>
      <c r="K236" s="495"/>
      <c r="L236" s="453">
        <v>4.281183932346723E-2</v>
      </c>
    </row>
    <row r="237" spans="1:16" x14ac:dyDescent="0.2">
      <c r="A237" s="488"/>
      <c r="B237" s="489">
        <v>7</v>
      </c>
      <c r="C237" s="490" t="s">
        <v>30</v>
      </c>
      <c r="D237" s="491">
        <v>398</v>
      </c>
      <c r="E237" s="492"/>
      <c r="F237" s="493">
        <v>3.1665208051555413E-2</v>
      </c>
      <c r="G237" s="470"/>
      <c r="I237" s="451" t="s">
        <v>103</v>
      </c>
      <c r="J237" s="494">
        <v>378</v>
      </c>
      <c r="K237" s="495"/>
      <c r="L237" s="453">
        <v>0.19978858350951373</v>
      </c>
    </row>
    <row r="238" spans="1:16" x14ac:dyDescent="0.2">
      <c r="A238" s="488"/>
      <c r="B238" s="489">
        <v>8</v>
      </c>
      <c r="C238" s="490" t="s">
        <v>33</v>
      </c>
      <c r="D238" s="491">
        <v>303</v>
      </c>
      <c r="E238" s="492"/>
      <c r="F238" s="493">
        <v>2.4106929747792188E-2</v>
      </c>
      <c r="G238" s="470"/>
      <c r="I238" s="451" t="s">
        <v>181</v>
      </c>
      <c r="J238" s="494">
        <v>109</v>
      </c>
      <c r="L238" s="453">
        <v>5.7610993657505286E-2</v>
      </c>
    </row>
    <row r="239" spans="1:16" x14ac:dyDescent="0.2">
      <c r="A239" s="488"/>
      <c r="B239" s="489">
        <v>9</v>
      </c>
      <c r="C239" s="490" t="s">
        <v>31</v>
      </c>
      <c r="D239" s="491">
        <v>266</v>
      </c>
      <c r="E239" s="492"/>
      <c r="F239" s="493">
        <v>2.1163179250537036E-2</v>
      </c>
      <c r="G239" s="470"/>
      <c r="J239" s="494"/>
    </row>
    <row r="240" spans="1:16" x14ac:dyDescent="0.2">
      <c r="A240" s="488"/>
      <c r="B240" s="489">
        <v>10</v>
      </c>
      <c r="C240" s="490" t="s">
        <v>34</v>
      </c>
      <c r="D240" s="491">
        <v>220</v>
      </c>
      <c r="E240" s="492"/>
      <c r="F240" s="493">
        <v>1.750338133503063E-2</v>
      </c>
      <c r="G240" s="470"/>
      <c r="J240" s="494"/>
    </row>
    <row r="241" spans="1:16" x14ac:dyDescent="0.2">
      <c r="A241" s="488"/>
      <c r="B241" s="489"/>
      <c r="C241" s="496"/>
      <c r="D241" s="491"/>
      <c r="E241" s="492"/>
      <c r="F241" s="493"/>
      <c r="G241" s="470"/>
      <c r="J241" s="494"/>
    </row>
    <row r="242" spans="1:16" ht="45" customHeight="1" x14ac:dyDescent="0.2">
      <c r="A242" s="488"/>
      <c r="B242" s="777" t="s">
        <v>454</v>
      </c>
      <c r="C242" s="777"/>
      <c r="D242" s="777"/>
      <c r="E242" s="777"/>
      <c r="F242" s="777"/>
      <c r="G242" s="470"/>
      <c r="I242" s="777" t="s">
        <v>455</v>
      </c>
      <c r="J242" s="777"/>
      <c r="K242" s="777"/>
      <c r="L242" s="777"/>
    </row>
    <row r="243" spans="1:16" ht="13.5" thickBot="1" x14ac:dyDescent="0.25">
      <c r="A243" s="488"/>
      <c r="B243" s="489"/>
      <c r="C243" s="496"/>
      <c r="D243" s="491"/>
      <c r="E243" s="492"/>
      <c r="F243" s="493"/>
      <c r="G243" s="470"/>
    </row>
    <row r="244" spans="1:16" ht="16.5" customHeight="1" thickBot="1" x14ac:dyDescent="0.25">
      <c r="A244" s="479" t="s">
        <v>246</v>
      </c>
      <c r="B244" s="480" t="s">
        <v>20</v>
      </c>
      <c r="C244" s="481" t="s">
        <v>400</v>
      </c>
      <c r="D244" s="778" t="s">
        <v>4</v>
      </c>
      <c r="E244" s="778"/>
      <c r="F244" s="482" t="s">
        <v>401</v>
      </c>
      <c r="G244" s="470"/>
      <c r="H244" s="484" t="s">
        <v>20</v>
      </c>
      <c r="I244" s="485" t="s">
        <v>402</v>
      </c>
      <c r="J244" s="779" t="s">
        <v>4</v>
      </c>
      <c r="K244" s="780"/>
      <c r="L244" s="486" t="s">
        <v>403</v>
      </c>
    </row>
    <row r="245" spans="1:16" s="487" customFormat="1" ht="16.5" customHeight="1" x14ac:dyDescent="0.2">
      <c r="A245" s="488"/>
      <c r="B245" s="489">
        <v>1</v>
      </c>
      <c r="C245" s="490" t="s">
        <v>24</v>
      </c>
      <c r="D245" s="491">
        <v>2287</v>
      </c>
      <c r="E245" s="492"/>
      <c r="F245" s="493">
        <v>0.11488421158386497</v>
      </c>
      <c r="G245" s="483"/>
      <c r="H245" s="450">
        <v>1</v>
      </c>
      <c r="I245" s="451" t="s">
        <v>139</v>
      </c>
      <c r="J245" s="494">
        <v>1024</v>
      </c>
      <c r="K245" s="495"/>
      <c r="L245" s="453">
        <v>0.43426632739609838</v>
      </c>
      <c r="O245" s="449"/>
      <c r="P245" s="449"/>
    </row>
    <row r="246" spans="1:16" x14ac:dyDescent="0.2">
      <c r="A246" s="488"/>
      <c r="B246" s="489">
        <v>2</v>
      </c>
      <c r="C246" s="490" t="s">
        <v>26</v>
      </c>
      <c r="D246" s="491">
        <v>2285</v>
      </c>
      <c r="E246" s="492"/>
      <c r="F246" s="493">
        <v>0.11478374441151354</v>
      </c>
      <c r="G246" s="470"/>
      <c r="H246" s="450">
        <v>2</v>
      </c>
      <c r="I246" s="451" t="s">
        <v>150</v>
      </c>
      <c r="J246" s="494">
        <v>407</v>
      </c>
      <c r="K246" s="495"/>
      <c r="L246" s="453">
        <v>0.17260390161153519</v>
      </c>
      <c r="O246" s="487"/>
      <c r="P246" s="487"/>
    </row>
    <row r="247" spans="1:16" x14ac:dyDescent="0.2">
      <c r="A247" s="488"/>
      <c r="B247" s="489">
        <v>3</v>
      </c>
      <c r="C247" s="490" t="s">
        <v>28</v>
      </c>
      <c r="D247" s="491">
        <v>1547</v>
      </c>
      <c r="E247" s="492"/>
      <c r="F247" s="493">
        <v>7.7711357813834328E-2</v>
      </c>
      <c r="G247" s="470"/>
      <c r="H247" s="450">
        <v>3</v>
      </c>
      <c r="I247" s="451" t="s">
        <v>153</v>
      </c>
      <c r="J247" s="494">
        <v>254</v>
      </c>
      <c r="K247" s="495"/>
      <c r="L247" s="453">
        <v>0.1077184054283291</v>
      </c>
    </row>
    <row r="248" spans="1:16" x14ac:dyDescent="0.2">
      <c r="A248" s="488"/>
      <c r="B248" s="489">
        <v>4</v>
      </c>
      <c r="C248" s="490" t="s">
        <v>27</v>
      </c>
      <c r="D248" s="491">
        <v>1252</v>
      </c>
      <c r="E248" s="492"/>
      <c r="F248" s="493">
        <v>6.2892449891997784E-2</v>
      </c>
      <c r="G248" s="470"/>
      <c r="H248" s="450">
        <v>4</v>
      </c>
      <c r="I248" s="451" t="s">
        <v>159</v>
      </c>
      <c r="J248" s="494">
        <v>172</v>
      </c>
      <c r="K248" s="495"/>
      <c r="L248" s="453">
        <v>7.2943172179813401E-2</v>
      </c>
    </row>
    <row r="249" spans="1:16" x14ac:dyDescent="0.2">
      <c r="A249" s="488"/>
      <c r="B249" s="489">
        <v>5</v>
      </c>
      <c r="C249" s="490" t="s">
        <v>29</v>
      </c>
      <c r="D249" s="491">
        <v>1135</v>
      </c>
      <c r="E249" s="492"/>
      <c r="F249" s="493">
        <v>5.7015120309438894E-2</v>
      </c>
      <c r="G249" s="470"/>
      <c r="H249" s="450">
        <v>5</v>
      </c>
      <c r="I249" s="451" t="s">
        <v>162</v>
      </c>
      <c r="J249" s="494">
        <v>106</v>
      </c>
      <c r="L249" s="453">
        <v>4.4953350296861747E-2</v>
      </c>
    </row>
    <row r="250" spans="1:16" x14ac:dyDescent="0.2">
      <c r="A250" s="488"/>
      <c r="B250" s="489">
        <v>6</v>
      </c>
      <c r="C250" s="490" t="s">
        <v>25</v>
      </c>
      <c r="D250" s="491">
        <v>1107</v>
      </c>
      <c r="E250" s="492"/>
      <c r="F250" s="493">
        <v>5.5608579896518816E-2</v>
      </c>
      <c r="G250" s="470"/>
      <c r="H250" s="450">
        <v>6</v>
      </c>
      <c r="I250" s="451" t="s">
        <v>182</v>
      </c>
      <c r="J250" s="494">
        <v>96</v>
      </c>
      <c r="K250" s="495"/>
      <c r="L250" s="453">
        <v>4.0712468193384227E-2</v>
      </c>
    </row>
    <row r="251" spans="1:16" x14ac:dyDescent="0.2">
      <c r="A251" s="488"/>
      <c r="B251" s="489">
        <v>7</v>
      </c>
      <c r="C251" s="490" t="s">
        <v>30</v>
      </c>
      <c r="D251" s="491">
        <v>654</v>
      </c>
      <c r="E251" s="492"/>
      <c r="F251" s="493">
        <v>3.285276535891897E-2</v>
      </c>
      <c r="G251" s="470"/>
      <c r="I251" s="451" t="s">
        <v>103</v>
      </c>
      <c r="J251" s="494">
        <v>440</v>
      </c>
      <c r="K251" s="495"/>
      <c r="L251" s="453">
        <v>0.18659881255301103</v>
      </c>
    </row>
    <row r="252" spans="1:16" x14ac:dyDescent="0.2">
      <c r="A252" s="488"/>
      <c r="B252" s="489">
        <v>8</v>
      </c>
      <c r="C252" s="490" t="s">
        <v>31</v>
      </c>
      <c r="D252" s="491">
        <v>578</v>
      </c>
      <c r="E252" s="492"/>
      <c r="F252" s="493">
        <v>2.9035012809564473E-2</v>
      </c>
      <c r="G252" s="470"/>
      <c r="I252" s="451" t="s">
        <v>181</v>
      </c>
      <c r="J252" s="494">
        <v>115</v>
      </c>
      <c r="L252" s="453">
        <v>4.8770144189991517E-2</v>
      </c>
    </row>
    <row r="253" spans="1:16" x14ac:dyDescent="0.2">
      <c r="A253" s="488"/>
      <c r="B253" s="489">
        <v>9</v>
      </c>
      <c r="C253" s="490" t="s">
        <v>33</v>
      </c>
      <c r="D253" s="491">
        <v>478</v>
      </c>
      <c r="E253" s="492"/>
      <c r="F253" s="493">
        <v>2.4011654191992766E-2</v>
      </c>
      <c r="G253" s="470"/>
      <c r="J253" s="494"/>
    </row>
    <row r="254" spans="1:16" x14ac:dyDescent="0.2">
      <c r="A254" s="488"/>
      <c r="B254" s="489">
        <v>10</v>
      </c>
      <c r="C254" s="502" t="s">
        <v>34</v>
      </c>
      <c r="D254" s="491">
        <v>401</v>
      </c>
      <c r="E254" s="492"/>
      <c r="F254" s="493">
        <v>2.014366805646255E-2</v>
      </c>
      <c r="G254" s="470"/>
      <c r="J254" s="494"/>
    </row>
    <row r="255" spans="1:16" x14ac:dyDescent="0.2">
      <c r="A255" s="488"/>
      <c r="B255" s="489"/>
      <c r="C255" s="496"/>
      <c r="D255" s="491"/>
      <c r="E255" s="492"/>
      <c r="F255" s="493"/>
      <c r="G255" s="470"/>
      <c r="J255" s="494"/>
    </row>
    <row r="256" spans="1:16" ht="45" customHeight="1" x14ac:dyDescent="0.2">
      <c r="A256" s="488"/>
      <c r="B256" s="777" t="s">
        <v>456</v>
      </c>
      <c r="C256" s="777"/>
      <c r="D256" s="777"/>
      <c r="E256" s="777"/>
      <c r="F256" s="777"/>
      <c r="G256" s="470"/>
      <c r="I256" s="777" t="s">
        <v>457</v>
      </c>
      <c r="J256" s="777"/>
      <c r="K256" s="777"/>
      <c r="L256" s="777"/>
    </row>
    <row r="257" spans="1:16" ht="13.5" thickBot="1" x14ac:dyDescent="0.25">
      <c r="A257" s="488"/>
      <c r="B257" s="489"/>
      <c r="C257" s="496"/>
      <c r="D257" s="491"/>
      <c r="E257" s="492"/>
      <c r="F257" s="493"/>
      <c r="G257" s="470"/>
    </row>
    <row r="258" spans="1:16" ht="16.5" customHeight="1" thickBot="1" x14ac:dyDescent="0.25">
      <c r="A258" s="479" t="s">
        <v>232</v>
      </c>
      <c r="B258" s="480" t="s">
        <v>20</v>
      </c>
      <c r="C258" s="481" t="s">
        <v>400</v>
      </c>
      <c r="D258" s="778" t="s">
        <v>4</v>
      </c>
      <c r="E258" s="778"/>
      <c r="F258" s="482" t="s">
        <v>401</v>
      </c>
      <c r="G258" s="470"/>
      <c r="H258" s="484" t="s">
        <v>20</v>
      </c>
      <c r="I258" s="485" t="s">
        <v>402</v>
      </c>
      <c r="J258" s="779" t="s">
        <v>4</v>
      </c>
      <c r="K258" s="780"/>
      <c r="L258" s="486" t="s">
        <v>403</v>
      </c>
    </row>
    <row r="259" spans="1:16" s="487" customFormat="1" ht="16.5" customHeight="1" x14ac:dyDescent="0.2">
      <c r="A259" s="488"/>
      <c r="B259" s="489">
        <v>1</v>
      </c>
      <c r="C259" s="490" t="s">
        <v>24</v>
      </c>
      <c r="D259" s="491">
        <v>3741</v>
      </c>
      <c r="E259" s="492"/>
      <c r="F259" s="493">
        <v>0.14928768107266852</v>
      </c>
      <c r="G259" s="483"/>
      <c r="H259" s="450">
        <v>1</v>
      </c>
      <c r="I259" s="451" t="s">
        <v>139</v>
      </c>
      <c r="J259" s="494">
        <v>1558</v>
      </c>
      <c r="K259" s="495"/>
      <c r="L259" s="453">
        <v>0.45422740524781341</v>
      </c>
      <c r="O259" s="449"/>
      <c r="P259" s="449"/>
    </row>
    <row r="260" spans="1:16" x14ac:dyDescent="0.2">
      <c r="A260" s="488"/>
      <c r="B260" s="489">
        <v>2</v>
      </c>
      <c r="C260" s="490" t="s">
        <v>26</v>
      </c>
      <c r="D260" s="491">
        <v>2322</v>
      </c>
      <c r="E260" s="492"/>
      <c r="F260" s="493">
        <v>9.2661319286483898E-2</v>
      </c>
      <c r="G260" s="470"/>
      <c r="H260" s="450">
        <v>2</v>
      </c>
      <c r="I260" s="451" t="s">
        <v>150</v>
      </c>
      <c r="J260" s="494">
        <v>465</v>
      </c>
      <c r="K260" s="495"/>
      <c r="L260" s="453">
        <v>0.13556851311953352</v>
      </c>
    </row>
    <row r="261" spans="1:16" x14ac:dyDescent="0.2">
      <c r="A261" s="488"/>
      <c r="B261" s="489">
        <v>3</v>
      </c>
      <c r="C261" s="490" t="s">
        <v>27</v>
      </c>
      <c r="D261" s="491">
        <v>2195</v>
      </c>
      <c r="E261" s="492"/>
      <c r="F261" s="493">
        <v>8.7593279859531512E-2</v>
      </c>
      <c r="G261" s="470"/>
      <c r="H261" s="450">
        <v>3</v>
      </c>
      <c r="I261" s="451" t="s">
        <v>153</v>
      </c>
      <c r="J261" s="494">
        <v>401</v>
      </c>
      <c r="K261" s="495"/>
      <c r="L261" s="453">
        <v>0.11690962099125364</v>
      </c>
    </row>
    <row r="262" spans="1:16" x14ac:dyDescent="0.2">
      <c r="A262" s="488"/>
      <c r="B262" s="489">
        <v>4</v>
      </c>
      <c r="C262" s="490" t="s">
        <v>28</v>
      </c>
      <c r="D262" s="491">
        <v>1915</v>
      </c>
      <c r="E262" s="492"/>
      <c r="F262" s="493">
        <v>7.6419649626880568E-2</v>
      </c>
      <c r="G262" s="470"/>
      <c r="H262" s="450">
        <v>4</v>
      </c>
      <c r="I262" s="451" t="s">
        <v>162</v>
      </c>
      <c r="J262" s="494">
        <v>293</v>
      </c>
      <c r="K262" s="495"/>
      <c r="L262" s="453">
        <v>8.542274052478134E-2</v>
      </c>
      <c r="O262" s="487"/>
      <c r="P262" s="487"/>
    </row>
    <row r="263" spans="1:16" x14ac:dyDescent="0.2">
      <c r="A263" s="488"/>
      <c r="B263" s="489">
        <v>5</v>
      </c>
      <c r="C263" s="490" t="s">
        <v>25</v>
      </c>
      <c r="D263" s="491">
        <v>1345</v>
      </c>
      <c r="E263" s="492"/>
      <c r="F263" s="493">
        <v>5.3673330938984E-2</v>
      </c>
      <c r="G263" s="470"/>
      <c r="H263" s="450">
        <v>5</v>
      </c>
      <c r="I263" s="451" t="s">
        <v>159</v>
      </c>
      <c r="J263" s="494">
        <v>250</v>
      </c>
      <c r="K263" s="495"/>
      <c r="L263" s="453">
        <v>7.2886297376093298E-2</v>
      </c>
    </row>
    <row r="264" spans="1:16" x14ac:dyDescent="0.2">
      <c r="A264" s="488"/>
      <c r="B264" s="489">
        <v>6</v>
      </c>
      <c r="C264" s="490" t="s">
        <v>29</v>
      </c>
      <c r="D264" s="491">
        <v>949</v>
      </c>
      <c r="E264" s="492"/>
      <c r="F264" s="493">
        <v>3.7870625324234804E-2</v>
      </c>
      <c r="G264" s="470"/>
      <c r="H264" s="450">
        <v>6</v>
      </c>
      <c r="I264" s="451" t="s">
        <v>182</v>
      </c>
      <c r="J264" s="494">
        <v>89</v>
      </c>
      <c r="L264" s="453">
        <v>2.5947521865889212E-2</v>
      </c>
    </row>
    <row r="265" spans="1:16" x14ac:dyDescent="0.2">
      <c r="A265" s="488"/>
      <c r="B265" s="489">
        <v>7</v>
      </c>
      <c r="C265" s="490" t="s">
        <v>30</v>
      </c>
      <c r="D265" s="491">
        <v>660</v>
      </c>
      <c r="E265" s="492"/>
      <c r="F265" s="493">
        <v>2.6337842691248652E-2</v>
      </c>
      <c r="G265" s="470"/>
      <c r="I265" s="451" t="s">
        <v>103</v>
      </c>
      <c r="J265" s="494">
        <v>559</v>
      </c>
      <c r="K265" s="495"/>
      <c r="L265" s="453">
        <v>0.16297376093294461</v>
      </c>
    </row>
    <row r="266" spans="1:16" x14ac:dyDescent="0.2">
      <c r="A266" s="488"/>
      <c r="B266" s="489">
        <v>8</v>
      </c>
      <c r="C266" s="496" t="s">
        <v>31</v>
      </c>
      <c r="D266" s="491">
        <v>498</v>
      </c>
      <c r="E266" s="492"/>
      <c r="F266" s="493">
        <v>1.9873099485214894E-2</v>
      </c>
      <c r="G266" s="470"/>
      <c r="I266" s="451" t="s">
        <v>181</v>
      </c>
      <c r="J266" s="494">
        <v>135</v>
      </c>
      <c r="L266" s="453">
        <v>3.9358600583090382E-2</v>
      </c>
    </row>
    <row r="267" spans="1:16" x14ac:dyDescent="0.2">
      <c r="A267" s="488"/>
      <c r="B267" s="489">
        <v>9</v>
      </c>
      <c r="C267" s="490" t="s">
        <v>37</v>
      </c>
      <c r="D267" s="491">
        <v>457</v>
      </c>
      <c r="E267" s="492"/>
      <c r="F267" s="493">
        <v>1.8236960772576718E-2</v>
      </c>
      <c r="G267" s="470"/>
      <c r="J267" s="494"/>
    </row>
    <row r="268" spans="1:16" x14ac:dyDescent="0.2">
      <c r="A268" s="488"/>
      <c r="B268" s="489">
        <v>10</v>
      </c>
      <c r="C268" s="490" t="s">
        <v>40</v>
      </c>
      <c r="D268" s="491">
        <v>363</v>
      </c>
      <c r="E268" s="492"/>
      <c r="F268" s="493">
        <v>1.4485813480186759E-2</v>
      </c>
      <c r="G268" s="470"/>
      <c r="J268" s="494"/>
    </row>
    <row r="269" spans="1:16" x14ac:dyDescent="0.2">
      <c r="A269" s="488"/>
      <c r="B269" s="489"/>
      <c r="C269" s="496"/>
      <c r="D269" s="491"/>
      <c r="E269" s="492"/>
      <c r="F269" s="493"/>
      <c r="G269" s="470"/>
      <c r="J269" s="494"/>
    </row>
    <row r="270" spans="1:16" ht="45" customHeight="1" x14ac:dyDescent="0.2">
      <c r="A270" s="488"/>
      <c r="B270" s="777" t="s">
        <v>458</v>
      </c>
      <c r="C270" s="777"/>
      <c r="D270" s="777"/>
      <c r="E270" s="777"/>
      <c r="F270" s="777"/>
      <c r="G270" s="470"/>
      <c r="I270" s="777" t="s">
        <v>459</v>
      </c>
      <c r="J270" s="777"/>
      <c r="K270" s="777"/>
      <c r="L270" s="777"/>
    </row>
    <row r="271" spans="1:16" ht="13.5" thickBot="1" x14ac:dyDescent="0.25">
      <c r="A271" s="257" t="s">
        <v>409</v>
      </c>
      <c r="B271" s="489"/>
      <c r="D271" s="491"/>
      <c r="E271" s="492"/>
      <c r="F271" s="493"/>
      <c r="G271" s="470"/>
    </row>
    <row r="272" spans="1:16" ht="16.5" customHeight="1" thickBot="1" x14ac:dyDescent="0.25">
      <c r="A272" s="479" t="s">
        <v>250</v>
      </c>
      <c r="B272" s="480" t="s">
        <v>20</v>
      </c>
      <c r="C272" s="481" t="s">
        <v>400</v>
      </c>
      <c r="D272" s="778" t="s">
        <v>4</v>
      </c>
      <c r="E272" s="778"/>
      <c r="F272" s="482" t="s">
        <v>401</v>
      </c>
      <c r="G272" s="470"/>
      <c r="H272" s="484" t="s">
        <v>20</v>
      </c>
      <c r="I272" s="485" t="s">
        <v>402</v>
      </c>
      <c r="J272" s="779" t="s">
        <v>4</v>
      </c>
      <c r="K272" s="780"/>
      <c r="L272" s="486" t="s">
        <v>403</v>
      </c>
    </row>
    <row r="273" spans="1:16" s="487" customFormat="1" ht="16.5" customHeight="1" x14ac:dyDescent="0.2">
      <c r="A273" s="488"/>
      <c r="B273" s="489">
        <v>1</v>
      </c>
      <c r="C273" s="490" t="s">
        <v>26</v>
      </c>
      <c r="D273" s="491">
        <v>814</v>
      </c>
      <c r="E273" s="492"/>
      <c r="F273" s="493">
        <v>0.13775596547639193</v>
      </c>
      <c r="G273" s="483"/>
      <c r="H273" s="450">
        <v>1</v>
      </c>
      <c r="I273" s="451" t="s">
        <v>139</v>
      </c>
      <c r="J273" s="494">
        <v>393</v>
      </c>
      <c r="K273" s="495"/>
      <c r="L273" s="453">
        <v>0.5670995670995671</v>
      </c>
      <c r="O273" s="449"/>
      <c r="P273" s="449"/>
    </row>
    <row r="274" spans="1:16" x14ac:dyDescent="0.2">
      <c r="A274" s="488"/>
      <c r="B274" s="489">
        <v>2</v>
      </c>
      <c r="C274" s="490" t="s">
        <v>24</v>
      </c>
      <c r="D274" s="491">
        <v>568</v>
      </c>
      <c r="E274" s="492"/>
      <c r="F274" s="493">
        <v>9.6124555762396341E-2</v>
      </c>
      <c r="G274" s="470"/>
      <c r="H274" s="450">
        <v>2</v>
      </c>
      <c r="I274" s="451" t="s">
        <v>150</v>
      </c>
      <c r="J274" s="494">
        <v>100</v>
      </c>
      <c r="K274" s="495"/>
      <c r="L274" s="453">
        <v>0.14430014430014429</v>
      </c>
    </row>
    <row r="275" spans="1:16" x14ac:dyDescent="0.2">
      <c r="A275" s="488"/>
      <c r="B275" s="489">
        <v>3</v>
      </c>
      <c r="C275" s="490" t="s">
        <v>27</v>
      </c>
      <c r="D275" s="491">
        <v>443</v>
      </c>
      <c r="E275" s="492"/>
      <c r="F275" s="493">
        <v>7.4970384159756306E-2</v>
      </c>
      <c r="G275" s="470"/>
      <c r="H275" s="450">
        <v>3</v>
      </c>
      <c r="I275" s="451" t="s">
        <v>153</v>
      </c>
      <c r="J275" s="494">
        <v>56</v>
      </c>
      <c r="K275" s="495"/>
      <c r="L275" s="453">
        <v>8.0808080808080815E-2</v>
      </c>
    </row>
    <row r="276" spans="1:16" x14ac:dyDescent="0.2">
      <c r="A276" s="488"/>
      <c r="B276" s="489">
        <v>4</v>
      </c>
      <c r="C276" s="490" t="s">
        <v>25</v>
      </c>
      <c r="D276" s="491">
        <v>401</v>
      </c>
      <c r="E276" s="492"/>
      <c r="F276" s="493">
        <v>6.7862582501269253E-2</v>
      </c>
      <c r="G276" s="470"/>
      <c r="H276" s="450">
        <v>4</v>
      </c>
      <c r="I276" s="451" t="s">
        <v>159</v>
      </c>
      <c r="J276" s="494">
        <v>50</v>
      </c>
      <c r="L276" s="453">
        <v>7.2150072150072145E-2</v>
      </c>
    </row>
    <row r="277" spans="1:16" x14ac:dyDescent="0.2">
      <c r="A277" s="488"/>
      <c r="B277" s="489">
        <v>5</v>
      </c>
      <c r="C277" s="490" t="s">
        <v>28</v>
      </c>
      <c r="D277" s="491">
        <v>311</v>
      </c>
      <c r="E277" s="492"/>
      <c r="F277" s="493">
        <v>5.2631578947368418E-2</v>
      </c>
      <c r="G277" s="470"/>
      <c r="H277" s="450">
        <v>5</v>
      </c>
      <c r="I277" s="451" t="s">
        <v>162</v>
      </c>
      <c r="J277" s="494">
        <v>16</v>
      </c>
      <c r="K277" s="495"/>
      <c r="L277" s="453">
        <v>2.3088023088023088E-2</v>
      </c>
    </row>
    <row r="278" spans="1:16" x14ac:dyDescent="0.2">
      <c r="A278" s="488"/>
      <c r="B278" s="489">
        <v>6</v>
      </c>
      <c r="C278" s="490" t="s">
        <v>29</v>
      </c>
      <c r="D278" s="491">
        <v>250</v>
      </c>
      <c r="E278" s="492"/>
      <c r="F278" s="493">
        <v>4.2308343205280083E-2</v>
      </c>
      <c r="G278" s="470"/>
      <c r="H278" s="450">
        <v>6</v>
      </c>
      <c r="I278" s="451" t="s">
        <v>182</v>
      </c>
      <c r="J278" s="494">
        <v>6</v>
      </c>
      <c r="K278" s="495"/>
      <c r="L278" s="453">
        <v>8.658008658008658E-3</v>
      </c>
      <c r="O278" s="487"/>
      <c r="P278" s="487"/>
    </row>
    <row r="279" spans="1:16" x14ac:dyDescent="0.2">
      <c r="A279" s="488"/>
      <c r="B279" s="489">
        <v>7</v>
      </c>
      <c r="C279" s="490" t="s">
        <v>30</v>
      </c>
      <c r="D279" s="491">
        <v>216</v>
      </c>
      <c r="E279" s="492"/>
      <c r="F279" s="493">
        <v>3.6554408529361988E-2</v>
      </c>
      <c r="G279" s="470"/>
      <c r="I279" s="451" t="s">
        <v>103</v>
      </c>
      <c r="J279" s="494">
        <v>102</v>
      </c>
      <c r="K279" s="495"/>
      <c r="L279" s="453">
        <v>0.1471861471861472</v>
      </c>
    </row>
    <row r="280" spans="1:16" x14ac:dyDescent="0.2">
      <c r="A280" s="488"/>
      <c r="B280" s="489">
        <v>8</v>
      </c>
      <c r="C280" s="490" t="s">
        <v>33</v>
      </c>
      <c r="D280" s="491">
        <v>191</v>
      </c>
      <c r="E280" s="492"/>
      <c r="F280" s="493">
        <v>3.2323574208833979E-2</v>
      </c>
      <c r="G280" s="470"/>
      <c r="I280" s="451" t="s">
        <v>181</v>
      </c>
      <c r="J280" s="494">
        <v>32</v>
      </c>
      <c r="L280" s="453">
        <v>4.6176046176046176E-2</v>
      </c>
    </row>
    <row r="281" spans="1:16" x14ac:dyDescent="0.2">
      <c r="A281" s="488"/>
      <c r="B281" s="489">
        <v>9</v>
      </c>
      <c r="C281" s="490" t="s">
        <v>31</v>
      </c>
      <c r="D281" s="491">
        <v>184</v>
      </c>
      <c r="E281" s="492"/>
      <c r="F281" s="493">
        <v>3.1138940599086139E-2</v>
      </c>
      <c r="G281" s="470"/>
      <c r="J281" s="494"/>
    </row>
    <row r="282" spans="1:16" x14ac:dyDescent="0.2">
      <c r="A282" s="488"/>
      <c r="B282" s="489">
        <v>10</v>
      </c>
      <c r="C282" s="490" t="s">
        <v>35</v>
      </c>
      <c r="D282" s="491">
        <v>126</v>
      </c>
      <c r="E282" s="492"/>
      <c r="F282" s="493">
        <v>2.132340497546116E-2</v>
      </c>
      <c r="G282" s="470"/>
      <c r="J282" s="494"/>
    </row>
    <row r="283" spans="1:16" x14ac:dyDescent="0.2">
      <c r="A283" s="488"/>
      <c r="B283" s="489"/>
      <c r="C283" s="496"/>
      <c r="D283" s="491"/>
      <c r="E283" s="492"/>
      <c r="F283" s="493"/>
      <c r="G283" s="470"/>
      <c r="J283" s="494"/>
    </row>
    <row r="284" spans="1:16" ht="45" customHeight="1" x14ac:dyDescent="0.2">
      <c r="A284" s="488"/>
      <c r="B284" s="777" t="s">
        <v>460</v>
      </c>
      <c r="C284" s="777"/>
      <c r="D284" s="777"/>
      <c r="E284" s="777"/>
      <c r="F284" s="777"/>
      <c r="G284" s="470"/>
      <c r="I284" s="777" t="s">
        <v>461</v>
      </c>
      <c r="J284" s="777"/>
      <c r="K284" s="777"/>
      <c r="L284" s="777"/>
    </row>
    <row r="285" spans="1:16" ht="13.5" thickBot="1" x14ac:dyDescent="0.25">
      <c r="A285" s="257" t="s">
        <v>410</v>
      </c>
      <c r="B285" s="489"/>
      <c r="D285" s="491"/>
      <c r="E285" s="492"/>
      <c r="F285" s="493"/>
      <c r="G285" s="470"/>
    </row>
    <row r="286" spans="1:16" ht="16.5" customHeight="1" thickBot="1" x14ac:dyDescent="0.25">
      <c r="A286" s="479" t="s">
        <v>212</v>
      </c>
      <c r="B286" s="480" t="s">
        <v>20</v>
      </c>
      <c r="C286" s="481" t="s">
        <v>400</v>
      </c>
      <c r="D286" s="778" t="s">
        <v>4</v>
      </c>
      <c r="E286" s="778"/>
      <c r="F286" s="482" t="s">
        <v>401</v>
      </c>
      <c r="G286" s="470"/>
      <c r="H286" s="484" t="s">
        <v>20</v>
      </c>
      <c r="I286" s="485" t="s">
        <v>402</v>
      </c>
      <c r="J286" s="779" t="s">
        <v>4</v>
      </c>
      <c r="K286" s="780"/>
      <c r="L286" s="486" t="s">
        <v>403</v>
      </c>
    </row>
    <row r="287" spans="1:16" s="487" customFormat="1" ht="16.5" customHeight="1" x14ac:dyDescent="0.2">
      <c r="A287" s="488"/>
      <c r="B287" s="489">
        <v>1</v>
      </c>
      <c r="C287" s="490" t="s">
        <v>26</v>
      </c>
      <c r="D287" s="491">
        <v>4906</v>
      </c>
      <c r="E287" s="492"/>
      <c r="F287" s="493">
        <v>0.12152889593499963</v>
      </c>
      <c r="G287" s="483"/>
      <c r="H287" s="450">
        <v>1</v>
      </c>
      <c r="I287" s="451" t="s">
        <v>139</v>
      </c>
      <c r="J287" s="494">
        <v>2026</v>
      </c>
      <c r="K287" s="495"/>
      <c r="L287" s="453">
        <v>0.35333100802232298</v>
      </c>
      <c r="O287" s="449"/>
      <c r="P287" s="449"/>
    </row>
    <row r="288" spans="1:16" x14ac:dyDescent="0.2">
      <c r="A288" s="488"/>
      <c r="B288" s="489">
        <v>2</v>
      </c>
      <c r="C288" s="490" t="s">
        <v>24</v>
      </c>
      <c r="D288" s="491">
        <v>4335</v>
      </c>
      <c r="E288" s="492"/>
      <c r="F288" s="493">
        <v>0.10738437910277689</v>
      </c>
      <c r="G288" s="470"/>
      <c r="H288" s="450">
        <v>2</v>
      </c>
      <c r="I288" s="451" t="s">
        <v>150</v>
      </c>
      <c r="J288" s="494">
        <v>1035</v>
      </c>
      <c r="K288" s="495"/>
      <c r="L288" s="453">
        <v>0.18050226717823509</v>
      </c>
    </row>
    <row r="289" spans="1:16" x14ac:dyDescent="0.2">
      <c r="A289" s="488"/>
      <c r="B289" s="489">
        <v>3</v>
      </c>
      <c r="C289" s="490" t="s">
        <v>25</v>
      </c>
      <c r="D289" s="491">
        <v>4043</v>
      </c>
      <c r="E289" s="492"/>
      <c r="F289" s="493">
        <v>0.10015110604671902</v>
      </c>
      <c r="G289" s="470"/>
      <c r="H289" s="450">
        <v>3</v>
      </c>
      <c r="I289" s="451" t="s">
        <v>153</v>
      </c>
      <c r="J289" s="494">
        <v>798</v>
      </c>
      <c r="K289" s="495"/>
      <c r="L289" s="453">
        <v>0.13916986396930589</v>
      </c>
    </row>
    <row r="290" spans="1:16" x14ac:dyDescent="0.2">
      <c r="A290" s="488"/>
      <c r="B290" s="489">
        <v>4</v>
      </c>
      <c r="C290" s="490" t="s">
        <v>27</v>
      </c>
      <c r="D290" s="491">
        <v>2576</v>
      </c>
      <c r="E290" s="492"/>
      <c r="F290" s="493">
        <v>6.3811340384948845E-2</v>
      </c>
      <c r="G290" s="470"/>
      <c r="H290" s="450">
        <v>4</v>
      </c>
      <c r="I290" s="451" t="s">
        <v>159</v>
      </c>
      <c r="J290" s="494">
        <v>508</v>
      </c>
      <c r="K290" s="495"/>
      <c r="L290" s="453">
        <v>8.8594349494244856E-2</v>
      </c>
    </row>
    <row r="291" spans="1:16" x14ac:dyDescent="0.2">
      <c r="A291" s="488"/>
      <c r="B291" s="489">
        <v>5</v>
      </c>
      <c r="C291" s="490" t="s">
        <v>29</v>
      </c>
      <c r="D291" s="491">
        <v>1925</v>
      </c>
      <c r="E291" s="492"/>
      <c r="F291" s="493">
        <v>4.7685104907230796E-2</v>
      </c>
      <c r="G291" s="470"/>
      <c r="H291" s="450">
        <v>5</v>
      </c>
      <c r="I291" s="451" t="s">
        <v>162</v>
      </c>
      <c r="J291" s="494">
        <v>248</v>
      </c>
      <c r="K291" s="495"/>
      <c r="L291" s="453">
        <v>4.3250784792465989E-2</v>
      </c>
    </row>
    <row r="292" spans="1:16" x14ac:dyDescent="0.2">
      <c r="A292" s="488"/>
      <c r="B292" s="489">
        <v>6</v>
      </c>
      <c r="C292" s="490" t="s">
        <v>28</v>
      </c>
      <c r="D292" s="491">
        <v>1625</v>
      </c>
      <c r="E292" s="492"/>
      <c r="F292" s="493">
        <v>4.0253659986623398E-2</v>
      </c>
      <c r="G292" s="470"/>
      <c r="H292" s="450">
        <v>6</v>
      </c>
      <c r="I292" s="451" t="s">
        <v>182</v>
      </c>
      <c r="J292" s="494">
        <v>204</v>
      </c>
      <c r="L292" s="453">
        <v>3.55772584583188E-2</v>
      </c>
    </row>
    <row r="293" spans="1:16" x14ac:dyDescent="0.2">
      <c r="A293" s="488"/>
      <c r="B293" s="489">
        <v>7</v>
      </c>
      <c r="C293" s="490" t="s">
        <v>30</v>
      </c>
      <c r="D293" s="491">
        <v>1287</v>
      </c>
      <c r="E293" s="492"/>
      <c r="F293" s="493">
        <v>3.1880898709405733E-2</v>
      </c>
      <c r="G293" s="470"/>
      <c r="I293" s="451" t="s">
        <v>103</v>
      </c>
      <c r="J293" s="494">
        <v>1295</v>
      </c>
      <c r="K293" s="495"/>
      <c r="L293" s="453">
        <v>0.22584583188001395</v>
      </c>
    </row>
    <row r="294" spans="1:16" x14ac:dyDescent="0.2">
      <c r="A294" s="488"/>
      <c r="B294" s="489">
        <v>8</v>
      </c>
      <c r="C294" s="490" t="s">
        <v>31</v>
      </c>
      <c r="D294" s="491">
        <v>979</v>
      </c>
      <c r="E294" s="492"/>
      <c r="F294" s="493">
        <v>2.4251281924248805E-2</v>
      </c>
      <c r="G294" s="470"/>
      <c r="I294" s="451" t="s">
        <v>181</v>
      </c>
      <c r="J294" s="494">
        <v>297</v>
      </c>
      <c r="L294" s="453">
        <v>5.1796302755493545E-2</v>
      </c>
      <c r="O294" s="487"/>
      <c r="P294" s="487"/>
    </row>
    <row r="295" spans="1:16" x14ac:dyDescent="0.2">
      <c r="A295" s="488"/>
      <c r="B295" s="489">
        <v>9</v>
      </c>
      <c r="C295" s="490" t="s">
        <v>33</v>
      </c>
      <c r="D295" s="491">
        <v>918</v>
      </c>
      <c r="E295" s="492"/>
      <c r="F295" s="493">
        <v>2.2740221457058635E-2</v>
      </c>
      <c r="G295" s="470"/>
      <c r="J295" s="494"/>
    </row>
    <row r="296" spans="1:16" x14ac:dyDescent="0.2">
      <c r="A296" s="488"/>
      <c r="B296" s="489">
        <v>10</v>
      </c>
      <c r="C296" s="490" t="s">
        <v>37</v>
      </c>
      <c r="D296" s="491">
        <v>849</v>
      </c>
      <c r="E296" s="492"/>
      <c r="F296" s="493">
        <v>2.1030989125318932E-2</v>
      </c>
      <c r="G296" s="470"/>
      <c r="J296" s="494"/>
    </row>
    <row r="297" spans="1:16" x14ac:dyDescent="0.2">
      <c r="A297" s="488"/>
      <c r="B297" s="489"/>
      <c r="C297" s="496"/>
      <c r="D297" s="491"/>
      <c r="E297" s="492"/>
      <c r="F297" s="493"/>
      <c r="G297" s="470"/>
      <c r="J297" s="494"/>
    </row>
    <row r="298" spans="1:16" ht="45" customHeight="1" x14ac:dyDescent="0.2">
      <c r="A298" s="488"/>
      <c r="B298" s="777" t="s">
        <v>462</v>
      </c>
      <c r="C298" s="777"/>
      <c r="D298" s="777"/>
      <c r="E298" s="777"/>
      <c r="F298" s="777"/>
      <c r="G298" s="470"/>
      <c r="I298" s="777" t="s">
        <v>463</v>
      </c>
      <c r="J298" s="777"/>
      <c r="K298" s="777"/>
      <c r="L298" s="777"/>
    </row>
    <row r="299" spans="1:16" ht="13.5" thickBot="1" x14ac:dyDescent="0.25">
      <c r="A299" s="488"/>
      <c r="B299" s="489"/>
      <c r="C299" s="496"/>
      <c r="D299" s="491"/>
      <c r="E299" s="492"/>
      <c r="F299" s="493"/>
      <c r="G299" s="470"/>
    </row>
    <row r="300" spans="1:16" ht="16.5" customHeight="1" thickBot="1" x14ac:dyDescent="0.25">
      <c r="A300" s="479" t="s">
        <v>223</v>
      </c>
      <c r="B300" s="480" t="s">
        <v>20</v>
      </c>
      <c r="C300" s="481" t="s">
        <v>400</v>
      </c>
      <c r="D300" s="778" t="s">
        <v>4</v>
      </c>
      <c r="E300" s="778"/>
      <c r="F300" s="482" t="s">
        <v>401</v>
      </c>
      <c r="G300" s="470"/>
      <c r="H300" s="484" t="s">
        <v>20</v>
      </c>
      <c r="I300" s="485" t="s">
        <v>402</v>
      </c>
      <c r="J300" s="779" t="s">
        <v>4</v>
      </c>
      <c r="K300" s="780"/>
      <c r="L300" s="486" t="s">
        <v>403</v>
      </c>
    </row>
    <row r="301" spans="1:16" s="487" customFormat="1" ht="16.5" customHeight="1" x14ac:dyDescent="0.2">
      <c r="A301" s="488"/>
      <c r="B301" s="489">
        <v>1</v>
      </c>
      <c r="C301" s="490" t="s">
        <v>26</v>
      </c>
      <c r="D301" s="491">
        <v>5250</v>
      </c>
      <c r="E301" s="492"/>
      <c r="F301" s="493">
        <v>0.14029180695847362</v>
      </c>
      <c r="G301" s="483"/>
      <c r="H301" s="450">
        <v>1</v>
      </c>
      <c r="I301" s="451" t="s">
        <v>139</v>
      </c>
      <c r="J301" s="494">
        <v>2199</v>
      </c>
      <c r="K301" s="495"/>
      <c r="L301" s="453">
        <v>0.42982799061767007</v>
      </c>
      <c r="O301" s="449"/>
      <c r="P301" s="449"/>
    </row>
    <row r="302" spans="1:16" x14ac:dyDescent="0.2">
      <c r="A302" s="488"/>
      <c r="B302" s="489">
        <v>2</v>
      </c>
      <c r="C302" s="490" t="s">
        <v>27</v>
      </c>
      <c r="D302" s="491">
        <v>3390</v>
      </c>
      <c r="E302" s="492"/>
      <c r="F302" s="493">
        <v>9.0588423921757255E-2</v>
      </c>
      <c r="G302" s="470"/>
      <c r="H302" s="450">
        <v>2</v>
      </c>
      <c r="I302" s="451" t="s">
        <v>150</v>
      </c>
      <c r="J302" s="494">
        <v>797</v>
      </c>
      <c r="K302" s="495"/>
      <c r="L302" s="453">
        <v>0.15578577013291633</v>
      </c>
    </row>
    <row r="303" spans="1:16" x14ac:dyDescent="0.2">
      <c r="A303" s="488"/>
      <c r="B303" s="489">
        <v>3</v>
      </c>
      <c r="C303" s="490" t="s">
        <v>24</v>
      </c>
      <c r="D303" s="491">
        <v>3359</v>
      </c>
      <c r="E303" s="492"/>
      <c r="F303" s="493">
        <v>8.9760034204478645E-2</v>
      </c>
      <c r="G303" s="470"/>
      <c r="H303" s="450">
        <v>3</v>
      </c>
      <c r="I303" s="451" t="s">
        <v>153</v>
      </c>
      <c r="J303" s="494">
        <v>651</v>
      </c>
      <c r="K303" s="495"/>
      <c r="L303" s="453">
        <v>0.12724784988272086</v>
      </c>
    </row>
    <row r="304" spans="1:16" x14ac:dyDescent="0.2">
      <c r="A304" s="488"/>
      <c r="B304" s="489">
        <v>4</v>
      </c>
      <c r="C304" s="490" t="s">
        <v>25</v>
      </c>
      <c r="D304" s="491">
        <v>2409</v>
      </c>
      <c r="E304" s="492"/>
      <c r="F304" s="493">
        <v>6.4373897707231037E-2</v>
      </c>
      <c r="G304" s="470"/>
      <c r="H304" s="450">
        <v>4</v>
      </c>
      <c r="I304" s="451" t="s">
        <v>159</v>
      </c>
      <c r="J304" s="494">
        <v>348</v>
      </c>
      <c r="K304" s="495"/>
      <c r="L304" s="453">
        <v>6.8021892103205625E-2</v>
      </c>
    </row>
    <row r="305" spans="1:16" x14ac:dyDescent="0.2">
      <c r="A305" s="488"/>
      <c r="B305" s="489">
        <v>5</v>
      </c>
      <c r="C305" s="490" t="s">
        <v>29</v>
      </c>
      <c r="D305" s="491">
        <v>1512</v>
      </c>
      <c r="E305" s="492"/>
      <c r="F305" s="493">
        <v>4.0404040404040407E-2</v>
      </c>
      <c r="G305" s="470"/>
      <c r="H305" s="450">
        <v>5</v>
      </c>
      <c r="I305" s="451" t="s">
        <v>182</v>
      </c>
      <c r="J305" s="494">
        <v>266</v>
      </c>
      <c r="L305" s="453">
        <v>5.1993745113369821E-2</v>
      </c>
    </row>
    <row r="306" spans="1:16" x14ac:dyDescent="0.2">
      <c r="A306" s="488"/>
      <c r="B306" s="489">
        <v>6</v>
      </c>
      <c r="C306" s="490" t="s">
        <v>28</v>
      </c>
      <c r="D306" s="491">
        <v>1171</v>
      </c>
      <c r="E306" s="492"/>
      <c r="F306" s="493">
        <v>3.1291753513975736E-2</v>
      </c>
      <c r="G306" s="470"/>
      <c r="H306" s="450">
        <v>6</v>
      </c>
      <c r="I306" s="451" t="s">
        <v>162</v>
      </c>
      <c r="J306" s="494">
        <v>129</v>
      </c>
      <c r="K306" s="495"/>
      <c r="L306" s="453">
        <v>2.5215011727912431E-2</v>
      </c>
    </row>
    <row r="307" spans="1:16" x14ac:dyDescent="0.2">
      <c r="A307" s="488"/>
      <c r="B307" s="489">
        <v>7</v>
      </c>
      <c r="C307" s="490" t="s">
        <v>30</v>
      </c>
      <c r="D307" s="491">
        <v>1142</v>
      </c>
      <c r="E307" s="492"/>
      <c r="F307" s="493">
        <v>3.0516808294586074E-2</v>
      </c>
      <c r="G307" s="470"/>
      <c r="I307" s="451" t="s">
        <v>103</v>
      </c>
      <c r="J307" s="494">
        <v>947</v>
      </c>
      <c r="K307" s="495"/>
      <c r="L307" s="453">
        <v>0.18510555121188429</v>
      </c>
    </row>
    <row r="308" spans="1:16" x14ac:dyDescent="0.2">
      <c r="A308" s="488"/>
      <c r="B308" s="489">
        <v>8</v>
      </c>
      <c r="C308" s="490" t="s">
        <v>33</v>
      </c>
      <c r="D308" s="491">
        <v>841</v>
      </c>
      <c r="E308" s="492"/>
      <c r="F308" s="493">
        <v>2.2473411362300251E-2</v>
      </c>
      <c r="G308" s="470"/>
      <c r="I308" s="451" t="s">
        <v>181</v>
      </c>
      <c r="J308" s="494">
        <v>289</v>
      </c>
      <c r="L308" s="453">
        <v>5.6489444878811572E-2</v>
      </c>
    </row>
    <row r="309" spans="1:16" x14ac:dyDescent="0.2">
      <c r="A309" s="488"/>
      <c r="B309" s="489">
        <v>9</v>
      </c>
      <c r="C309" s="490" t="s">
        <v>31</v>
      </c>
      <c r="D309" s="491">
        <v>739</v>
      </c>
      <c r="E309" s="492"/>
      <c r="F309" s="493">
        <v>1.9747741969964192E-2</v>
      </c>
      <c r="G309" s="470"/>
      <c r="J309" s="494"/>
    </row>
    <row r="310" spans="1:16" x14ac:dyDescent="0.2">
      <c r="A310" s="488"/>
      <c r="B310" s="489">
        <v>10</v>
      </c>
      <c r="C310" s="290" t="s">
        <v>35</v>
      </c>
      <c r="D310" s="491">
        <v>711</v>
      </c>
      <c r="E310" s="492"/>
      <c r="F310" s="493">
        <v>1.8999518999518999E-2</v>
      </c>
      <c r="G310" s="470"/>
      <c r="J310" s="494"/>
      <c r="O310" s="487"/>
      <c r="P310" s="487"/>
    </row>
    <row r="311" spans="1:16" x14ac:dyDescent="0.2">
      <c r="A311" s="488"/>
      <c r="B311" s="489"/>
      <c r="C311" s="496"/>
      <c r="D311" s="491"/>
      <c r="E311" s="492"/>
      <c r="F311" s="493"/>
      <c r="G311" s="470"/>
      <c r="J311" s="494"/>
    </row>
    <row r="312" spans="1:16" ht="45" customHeight="1" x14ac:dyDescent="0.2">
      <c r="A312" s="488"/>
      <c r="B312" s="777" t="s">
        <v>465</v>
      </c>
      <c r="C312" s="777"/>
      <c r="D312" s="777"/>
      <c r="E312" s="777"/>
      <c r="F312" s="777"/>
      <c r="G312" s="470"/>
      <c r="I312" s="777" t="s">
        <v>466</v>
      </c>
      <c r="J312" s="777"/>
      <c r="K312" s="777"/>
      <c r="L312" s="777"/>
    </row>
    <row r="313" spans="1:16" ht="13.5" thickBot="1" x14ac:dyDescent="0.25">
      <c r="A313" s="257" t="s">
        <v>464</v>
      </c>
      <c r="B313" s="489"/>
      <c r="C313" s="496"/>
      <c r="D313" s="491"/>
      <c r="E313" s="492"/>
      <c r="F313" s="493"/>
      <c r="G313" s="470"/>
    </row>
    <row r="314" spans="1:16" ht="16.5" customHeight="1" thickBot="1" x14ac:dyDescent="0.25">
      <c r="A314" s="479" t="s">
        <v>211</v>
      </c>
      <c r="B314" s="480" t="s">
        <v>20</v>
      </c>
      <c r="C314" s="481" t="s">
        <v>400</v>
      </c>
      <c r="D314" s="778" t="s">
        <v>4</v>
      </c>
      <c r="E314" s="778"/>
      <c r="F314" s="482" t="s">
        <v>401</v>
      </c>
      <c r="G314" s="470"/>
      <c r="H314" s="484" t="s">
        <v>20</v>
      </c>
      <c r="I314" s="485" t="s">
        <v>402</v>
      </c>
      <c r="J314" s="779" t="s">
        <v>4</v>
      </c>
      <c r="K314" s="779"/>
      <c r="L314" s="486" t="s">
        <v>403</v>
      </c>
    </row>
    <row r="315" spans="1:16" s="487" customFormat="1" ht="16.5" customHeight="1" x14ac:dyDescent="0.2">
      <c r="A315" s="488"/>
      <c r="B315" s="489">
        <v>1</v>
      </c>
      <c r="C315" s="490" t="s">
        <v>24</v>
      </c>
      <c r="D315" s="491">
        <v>14284</v>
      </c>
      <c r="E315" s="492"/>
      <c r="F315" s="493">
        <v>0.19239265125801411</v>
      </c>
      <c r="G315" s="483"/>
      <c r="H315" s="450">
        <v>1</v>
      </c>
      <c r="I315" s="451" t="s">
        <v>139</v>
      </c>
      <c r="J315" s="494">
        <v>4362</v>
      </c>
      <c r="K315" s="495"/>
      <c r="L315" s="453">
        <v>0.42193847939640161</v>
      </c>
      <c r="O315" s="449"/>
      <c r="P315" s="449"/>
    </row>
    <row r="316" spans="1:16" x14ac:dyDescent="0.2">
      <c r="A316" s="488"/>
      <c r="B316" s="489">
        <v>2</v>
      </c>
      <c r="C316" s="490" t="s">
        <v>27</v>
      </c>
      <c r="D316" s="491">
        <v>10357</v>
      </c>
      <c r="E316" s="492"/>
      <c r="F316" s="493">
        <v>0.13949948817412855</v>
      </c>
      <c r="G316" s="470"/>
      <c r="H316" s="450">
        <v>2</v>
      </c>
      <c r="I316" s="451" t="s">
        <v>153</v>
      </c>
      <c r="J316" s="494">
        <v>2301</v>
      </c>
      <c r="K316" s="495"/>
      <c r="L316" s="453">
        <v>0.22257690075449796</v>
      </c>
    </row>
    <row r="317" spans="1:16" x14ac:dyDescent="0.2">
      <c r="A317" s="488"/>
      <c r="B317" s="489">
        <v>3</v>
      </c>
      <c r="C317" s="490" t="s">
        <v>26</v>
      </c>
      <c r="D317" s="491">
        <v>5538</v>
      </c>
      <c r="E317" s="492"/>
      <c r="F317" s="493">
        <v>7.4591886213027314E-2</v>
      </c>
      <c r="G317" s="470"/>
      <c r="H317" s="450">
        <v>3</v>
      </c>
      <c r="I317" s="451" t="s">
        <v>150</v>
      </c>
      <c r="J317" s="494">
        <v>1420</v>
      </c>
      <c r="K317" s="495"/>
      <c r="L317" s="453">
        <v>0.13735732249951635</v>
      </c>
    </row>
    <row r="318" spans="1:16" x14ac:dyDescent="0.2">
      <c r="A318" s="488"/>
      <c r="B318" s="489">
        <v>4</v>
      </c>
      <c r="C318" s="490" t="s">
        <v>25</v>
      </c>
      <c r="D318" s="491">
        <v>3566</v>
      </c>
      <c r="E318" s="492"/>
      <c r="F318" s="493">
        <v>4.8030817305102093E-2</v>
      </c>
      <c r="G318" s="470"/>
      <c r="H318" s="450">
        <v>4</v>
      </c>
      <c r="I318" s="451" t="s">
        <v>159</v>
      </c>
      <c r="J318" s="494">
        <v>582</v>
      </c>
      <c r="K318" s="495"/>
      <c r="L318" s="453">
        <v>5.629715612304121E-2</v>
      </c>
    </row>
    <row r="319" spans="1:16" x14ac:dyDescent="0.2">
      <c r="A319" s="488"/>
      <c r="B319" s="489">
        <v>5</v>
      </c>
      <c r="C319" s="490" t="s">
        <v>28</v>
      </c>
      <c r="D319" s="491">
        <v>2510</v>
      </c>
      <c r="E319" s="492"/>
      <c r="F319" s="493">
        <v>3.3807445719519422E-2</v>
      </c>
      <c r="G319" s="470"/>
      <c r="H319" s="450">
        <v>5</v>
      </c>
      <c r="I319" s="451" t="s">
        <v>162</v>
      </c>
      <c r="J319" s="494">
        <v>352</v>
      </c>
      <c r="K319" s="495"/>
      <c r="L319" s="453">
        <v>3.404913909847166E-2</v>
      </c>
    </row>
    <row r="320" spans="1:16" x14ac:dyDescent="0.2">
      <c r="A320" s="488"/>
      <c r="B320" s="489">
        <v>6</v>
      </c>
      <c r="C320" s="490" t="s">
        <v>29</v>
      </c>
      <c r="D320" s="491">
        <v>1637</v>
      </c>
      <c r="E320" s="492"/>
      <c r="F320" s="493">
        <v>2.20489197780292E-2</v>
      </c>
      <c r="G320" s="470"/>
      <c r="H320" s="450">
        <v>6</v>
      </c>
      <c r="I320" s="451" t="s">
        <v>182</v>
      </c>
      <c r="J320" s="494">
        <v>331</v>
      </c>
      <c r="L320" s="453">
        <v>3.2017798413619653E-2</v>
      </c>
    </row>
    <row r="321" spans="1:16" x14ac:dyDescent="0.2">
      <c r="A321" s="488"/>
      <c r="B321" s="489">
        <v>7</v>
      </c>
      <c r="C321" s="490" t="s">
        <v>30</v>
      </c>
      <c r="D321" s="491">
        <v>1612</v>
      </c>
      <c r="E321" s="492"/>
      <c r="F321" s="493">
        <v>2.1712192231022037E-2</v>
      </c>
      <c r="G321" s="470"/>
      <c r="I321" s="451" t="s">
        <v>103</v>
      </c>
      <c r="J321" s="494">
        <v>1496</v>
      </c>
      <c r="K321" s="495"/>
      <c r="L321" s="453">
        <v>0.14470884116850455</v>
      </c>
    </row>
    <row r="322" spans="1:16" x14ac:dyDescent="0.2">
      <c r="A322" s="488"/>
      <c r="B322" s="489">
        <v>8</v>
      </c>
      <c r="C322" s="490" t="s">
        <v>31</v>
      </c>
      <c r="D322" s="491">
        <v>1547</v>
      </c>
      <c r="E322" s="492"/>
      <c r="F322" s="493">
        <v>2.0836700608803407E-2</v>
      </c>
      <c r="G322" s="470"/>
      <c r="I322" s="451" t="s">
        <v>181</v>
      </c>
      <c r="J322" s="494">
        <v>488</v>
      </c>
      <c r="L322" s="453">
        <v>4.7204488295608436E-2</v>
      </c>
    </row>
    <row r="323" spans="1:16" x14ac:dyDescent="0.2">
      <c r="A323" s="488"/>
      <c r="B323" s="489">
        <v>9</v>
      </c>
      <c r="C323" s="490" t="s">
        <v>33</v>
      </c>
      <c r="D323" s="491">
        <v>1056</v>
      </c>
      <c r="E323" s="492"/>
      <c r="F323" s="493">
        <v>1.4223371585582673E-2</v>
      </c>
      <c r="G323" s="470"/>
      <c r="J323" s="494"/>
    </row>
    <row r="324" spans="1:16" x14ac:dyDescent="0.2">
      <c r="A324" s="488"/>
      <c r="B324" s="489">
        <v>10</v>
      </c>
      <c r="C324" s="290" t="s">
        <v>34</v>
      </c>
      <c r="D324" s="491">
        <v>971</v>
      </c>
      <c r="E324" s="492"/>
      <c r="F324" s="493">
        <v>1.307849792575831E-2</v>
      </c>
      <c r="G324" s="470"/>
      <c r="J324" s="494"/>
      <c r="O324" s="487"/>
      <c r="P324" s="487"/>
    </row>
    <row r="325" spans="1:16" x14ac:dyDescent="0.2">
      <c r="A325" s="488"/>
      <c r="B325" s="489"/>
      <c r="C325" s="496"/>
      <c r="D325" s="491"/>
      <c r="E325" s="492"/>
      <c r="F325" s="493"/>
      <c r="G325" s="470"/>
      <c r="J325" s="494"/>
    </row>
    <row r="326" spans="1:16" ht="45" customHeight="1" x14ac:dyDescent="0.2">
      <c r="A326" s="488"/>
      <c r="B326" s="777" t="s">
        <v>467</v>
      </c>
      <c r="C326" s="777"/>
      <c r="D326" s="777"/>
      <c r="E326" s="777"/>
      <c r="F326" s="777"/>
      <c r="G326" s="470"/>
      <c r="I326" s="777" t="s">
        <v>468</v>
      </c>
      <c r="J326" s="777"/>
      <c r="K326" s="777"/>
      <c r="L326" s="777"/>
      <c r="O326" s="487"/>
      <c r="P326" s="487"/>
    </row>
    <row r="327" spans="1:16" ht="13.5" thickBot="1" x14ac:dyDescent="0.25">
      <c r="A327" s="257" t="s">
        <v>411</v>
      </c>
      <c r="B327" s="489"/>
      <c r="D327" s="491"/>
      <c r="E327" s="492"/>
      <c r="F327" s="493"/>
      <c r="G327" s="470"/>
    </row>
    <row r="328" spans="1:16" ht="16.5" customHeight="1" thickBot="1" x14ac:dyDescent="0.25">
      <c r="A328" s="479" t="s">
        <v>242</v>
      </c>
      <c r="B328" s="480" t="s">
        <v>20</v>
      </c>
      <c r="C328" s="481" t="s">
        <v>400</v>
      </c>
      <c r="D328" s="778" t="s">
        <v>4</v>
      </c>
      <c r="E328" s="778"/>
      <c r="F328" s="482" t="s">
        <v>401</v>
      </c>
      <c r="G328" s="470"/>
      <c r="H328" s="484" t="s">
        <v>20</v>
      </c>
      <c r="I328" s="485" t="s">
        <v>402</v>
      </c>
      <c r="J328" s="779" t="s">
        <v>4</v>
      </c>
      <c r="K328" s="779"/>
      <c r="L328" s="486" t="s">
        <v>403</v>
      </c>
    </row>
    <row r="329" spans="1:16" s="487" customFormat="1" ht="16.5" customHeight="1" x14ac:dyDescent="0.2">
      <c r="A329" s="488"/>
      <c r="B329" s="489">
        <v>1</v>
      </c>
      <c r="C329" s="490" t="s">
        <v>26</v>
      </c>
      <c r="D329" s="491">
        <v>3309</v>
      </c>
      <c r="E329" s="492"/>
      <c r="F329" s="493">
        <v>0.14335225057401552</v>
      </c>
      <c r="G329" s="483"/>
      <c r="H329" s="450">
        <v>1</v>
      </c>
      <c r="I329" s="451" t="s">
        <v>139</v>
      </c>
      <c r="J329" s="494">
        <v>1170</v>
      </c>
      <c r="K329" s="495"/>
      <c r="L329" s="453">
        <v>0.36234128213069061</v>
      </c>
      <c r="O329" s="449"/>
      <c r="P329" s="449"/>
    </row>
    <row r="330" spans="1:16" x14ac:dyDescent="0.2">
      <c r="A330" s="488"/>
      <c r="B330" s="489">
        <v>2</v>
      </c>
      <c r="C330" s="490" t="s">
        <v>24</v>
      </c>
      <c r="D330" s="491">
        <v>1874</v>
      </c>
      <c r="E330" s="492"/>
      <c r="F330" s="493">
        <v>8.1185287874193129E-2</v>
      </c>
      <c r="G330" s="470"/>
      <c r="H330" s="450">
        <v>2</v>
      </c>
      <c r="I330" s="451" t="s">
        <v>150</v>
      </c>
      <c r="J330" s="494">
        <v>595</v>
      </c>
      <c r="K330" s="495"/>
      <c r="L330" s="453">
        <v>0.18426757510065037</v>
      </c>
    </row>
    <row r="331" spans="1:16" x14ac:dyDescent="0.2">
      <c r="A331" s="488"/>
      <c r="B331" s="489">
        <v>3</v>
      </c>
      <c r="C331" s="490" t="s">
        <v>25</v>
      </c>
      <c r="D331" s="491">
        <v>1744</v>
      </c>
      <c r="E331" s="492"/>
      <c r="F331" s="493">
        <v>7.5553437594766709E-2</v>
      </c>
      <c r="G331" s="470"/>
      <c r="H331" s="450">
        <v>3</v>
      </c>
      <c r="I331" s="451" t="s">
        <v>153</v>
      </c>
      <c r="J331" s="494">
        <v>364</v>
      </c>
      <c r="K331" s="495"/>
      <c r="L331" s="453">
        <v>0.11272839888510375</v>
      </c>
    </row>
    <row r="332" spans="1:16" x14ac:dyDescent="0.2">
      <c r="A332" s="488"/>
      <c r="B332" s="489">
        <v>4</v>
      </c>
      <c r="C332" s="490" t="s">
        <v>27</v>
      </c>
      <c r="D332" s="491">
        <v>1310</v>
      </c>
      <c r="E332" s="492"/>
      <c r="F332" s="493">
        <v>5.6751722046527744E-2</v>
      </c>
      <c r="G332" s="470"/>
      <c r="H332" s="450">
        <v>4</v>
      </c>
      <c r="I332" s="451" t="s">
        <v>159</v>
      </c>
      <c r="J332" s="494">
        <v>285</v>
      </c>
      <c r="K332" s="495"/>
      <c r="L332" s="453">
        <v>8.8262620006193865E-2</v>
      </c>
    </row>
    <row r="333" spans="1:16" x14ac:dyDescent="0.2">
      <c r="A333" s="488"/>
      <c r="B333" s="489">
        <v>5</v>
      </c>
      <c r="C333" s="490" t="s">
        <v>28</v>
      </c>
      <c r="D333" s="491">
        <v>964</v>
      </c>
      <c r="E333" s="492"/>
      <c r="F333" s="493">
        <v>4.1762335918208209E-2</v>
      </c>
      <c r="G333" s="470"/>
      <c r="H333" s="450">
        <v>5</v>
      </c>
      <c r="I333" s="451" t="s">
        <v>182</v>
      </c>
      <c r="J333" s="494">
        <v>106</v>
      </c>
      <c r="L333" s="453">
        <v>3.2827500774233506E-2</v>
      </c>
    </row>
    <row r="334" spans="1:16" x14ac:dyDescent="0.2">
      <c r="A334" s="488"/>
      <c r="B334" s="489">
        <v>6</v>
      </c>
      <c r="C334" s="490" t="s">
        <v>29</v>
      </c>
      <c r="D334" s="491">
        <v>894</v>
      </c>
      <c r="E334" s="492"/>
      <c r="F334" s="493">
        <v>3.8729801152363214E-2</v>
      </c>
      <c r="G334" s="470"/>
      <c r="H334" s="450">
        <v>6</v>
      </c>
      <c r="I334" s="451" t="s">
        <v>162</v>
      </c>
      <c r="J334" s="494">
        <v>80</v>
      </c>
      <c r="K334" s="495"/>
      <c r="L334" s="453">
        <v>2.4775472282440383E-2</v>
      </c>
    </row>
    <row r="335" spans="1:16" x14ac:dyDescent="0.2">
      <c r="A335" s="488"/>
      <c r="B335" s="489">
        <v>7</v>
      </c>
      <c r="C335" s="490" t="s">
        <v>31</v>
      </c>
      <c r="D335" s="491">
        <v>872</v>
      </c>
      <c r="E335" s="492"/>
      <c r="F335" s="493">
        <v>3.7776718797383355E-2</v>
      </c>
      <c r="G335" s="470"/>
      <c r="I335" s="451" t="s">
        <v>103</v>
      </c>
      <c r="J335" s="494">
        <v>764</v>
      </c>
      <c r="K335" s="495"/>
      <c r="L335" s="453">
        <v>0.23660576029730568</v>
      </c>
    </row>
    <row r="336" spans="1:16" x14ac:dyDescent="0.2">
      <c r="A336" s="488"/>
      <c r="B336" s="489">
        <v>8</v>
      </c>
      <c r="C336" s="490" t="s">
        <v>30</v>
      </c>
      <c r="D336" s="491">
        <v>823</v>
      </c>
      <c r="E336" s="492"/>
      <c r="F336" s="493">
        <v>3.5653944461291859E-2</v>
      </c>
      <c r="G336" s="470"/>
      <c r="I336" s="451" t="s">
        <v>181</v>
      </c>
      <c r="J336" s="494">
        <v>183</v>
      </c>
      <c r="L336" s="453">
        <v>5.6673892846082381E-2</v>
      </c>
    </row>
    <row r="337" spans="1:16" x14ac:dyDescent="0.2">
      <c r="A337" s="488"/>
      <c r="B337" s="489">
        <v>9</v>
      </c>
      <c r="C337" s="490" t="s">
        <v>33</v>
      </c>
      <c r="D337" s="491">
        <v>684</v>
      </c>
      <c r="E337" s="492"/>
      <c r="F337" s="493">
        <v>2.9632196854828229E-2</v>
      </c>
      <c r="G337" s="470"/>
      <c r="J337" s="494"/>
    </row>
    <row r="338" spans="1:16" x14ac:dyDescent="0.2">
      <c r="A338" s="488"/>
      <c r="B338" s="489">
        <v>10</v>
      </c>
      <c r="C338" s="490" t="s">
        <v>34</v>
      </c>
      <c r="D338" s="491">
        <v>659</v>
      </c>
      <c r="E338" s="492"/>
      <c r="F338" s="493">
        <v>2.8549148724169301E-2</v>
      </c>
      <c r="G338" s="470"/>
      <c r="J338" s="494"/>
    </row>
    <row r="339" spans="1:16" x14ac:dyDescent="0.2">
      <c r="A339" s="488"/>
      <c r="B339" s="489"/>
      <c r="C339" s="496"/>
      <c r="D339" s="491"/>
      <c r="E339" s="492"/>
      <c r="F339" s="493"/>
      <c r="G339" s="470"/>
      <c r="J339" s="494"/>
    </row>
    <row r="340" spans="1:16" ht="45" customHeight="1" x14ac:dyDescent="0.2">
      <c r="A340" s="488"/>
      <c r="B340" s="777" t="s">
        <v>469</v>
      </c>
      <c r="C340" s="777"/>
      <c r="D340" s="777"/>
      <c r="E340" s="777"/>
      <c r="F340" s="777"/>
      <c r="G340" s="470"/>
      <c r="I340" s="777" t="s">
        <v>470</v>
      </c>
      <c r="J340" s="777"/>
      <c r="K340" s="777"/>
      <c r="L340" s="777"/>
    </row>
    <row r="341" spans="1:16" ht="13.5" thickBot="1" x14ac:dyDescent="0.25">
      <c r="A341" s="488"/>
      <c r="B341" s="489"/>
      <c r="C341" s="496"/>
      <c r="D341" s="491"/>
      <c r="E341" s="492"/>
      <c r="F341" s="493"/>
      <c r="G341" s="470"/>
    </row>
    <row r="342" spans="1:16" ht="16.5" customHeight="1" thickBot="1" x14ac:dyDescent="0.25">
      <c r="A342" s="479" t="s">
        <v>224</v>
      </c>
      <c r="B342" s="480" t="s">
        <v>20</v>
      </c>
      <c r="C342" s="481" t="s">
        <v>400</v>
      </c>
      <c r="D342" s="778" t="s">
        <v>4</v>
      </c>
      <c r="E342" s="778"/>
      <c r="F342" s="482" t="s">
        <v>401</v>
      </c>
      <c r="G342" s="470"/>
      <c r="H342" s="484" t="s">
        <v>20</v>
      </c>
      <c r="I342" s="485" t="s">
        <v>402</v>
      </c>
      <c r="J342" s="779" t="s">
        <v>4</v>
      </c>
      <c r="K342" s="779"/>
      <c r="L342" s="486" t="s">
        <v>403</v>
      </c>
      <c r="O342" s="487"/>
      <c r="P342" s="487"/>
    </row>
    <row r="343" spans="1:16" s="487" customFormat="1" ht="16.5" customHeight="1" x14ac:dyDescent="0.2">
      <c r="A343" s="488"/>
      <c r="B343" s="489">
        <v>1</v>
      </c>
      <c r="C343" s="490" t="s">
        <v>28</v>
      </c>
      <c r="D343" s="491">
        <v>1778</v>
      </c>
      <c r="E343" s="492"/>
      <c r="F343" s="493">
        <v>0.13392588128954505</v>
      </c>
      <c r="G343" s="483"/>
      <c r="H343" s="450">
        <v>1</v>
      </c>
      <c r="I343" s="451" t="s">
        <v>139</v>
      </c>
      <c r="J343" s="494">
        <v>1122</v>
      </c>
      <c r="K343" s="495"/>
      <c r="L343" s="453">
        <v>0.46575342465753422</v>
      </c>
      <c r="O343" s="449"/>
      <c r="P343" s="449"/>
    </row>
    <row r="344" spans="1:16" x14ac:dyDescent="0.2">
      <c r="A344" s="488"/>
      <c r="B344" s="489">
        <v>2</v>
      </c>
      <c r="C344" s="490" t="s">
        <v>26</v>
      </c>
      <c r="D344" s="491">
        <v>1515</v>
      </c>
      <c r="E344" s="492"/>
      <c r="F344" s="493">
        <v>0.11411569749924676</v>
      </c>
      <c r="G344" s="470"/>
      <c r="H344" s="450">
        <v>2</v>
      </c>
      <c r="I344" s="451" t="s">
        <v>153</v>
      </c>
      <c r="J344" s="494">
        <v>363</v>
      </c>
      <c r="K344" s="495"/>
      <c r="L344" s="453">
        <v>0.15068493150684931</v>
      </c>
    </row>
    <row r="345" spans="1:16" x14ac:dyDescent="0.2">
      <c r="A345" s="488"/>
      <c r="B345" s="489">
        <v>3</v>
      </c>
      <c r="C345" s="490" t="s">
        <v>24</v>
      </c>
      <c r="D345" s="491">
        <v>1513</v>
      </c>
      <c r="E345" s="492"/>
      <c r="F345" s="493">
        <v>0.11396504971376921</v>
      </c>
      <c r="G345" s="470"/>
      <c r="H345" s="450">
        <v>3</v>
      </c>
      <c r="I345" s="451" t="s">
        <v>150</v>
      </c>
      <c r="J345" s="494">
        <v>222</v>
      </c>
      <c r="K345" s="495"/>
      <c r="L345" s="453">
        <v>9.2154420921544203E-2</v>
      </c>
    </row>
    <row r="346" spans="1:16" x14ac:dyDescent="0.2">
      <c r="A346" s="488"/>
      <c r="B346" s="489">
        <v>4</v>
      </c>
      <c r="C346" s="490" t="s">
        <v>27</v>
      </c>
      <c r="D346" s="491">
        <v>797</v>
      </c>
      <c r="E346" s="492"/>
      <c r="F346" s="493">
        <v>6.003314251280506E-2</v>
      </c>
      <c r="G346" s="470"/>
      <c r="H346" s="450">
        <v>4</v>
      </c>
      <c r="I346" s="451" t="s">
        <v>159</v>
      </c>
      <c r="J346" s="494">
        <v>166</v>
      </c>
      <c r="K346" s="495"/>
      <c r="L346" s="453">
        <v>6.8908260689082609E-2</v>
      </c>
    </row>
    <row r="347" spans="1:16" x14ac:dyDescent="0.2">
      <c r="A347" s="488"/>
      <c r="B347" s="489">
        <v>5</v>
      </c>
      <c r="C347" s="490" t="s">
        <v>25</v>
      </c>
      <c r="D347" s="491">
        <v>721</v>
      </c>
      <c r="E347" s="492"/>
      <c r="F347" s="493">
        <v>5.4308526664658033E-2</v>
      </c>
      <c r="G347" s="470"/>
      <c r="H347" s="450">
        <v>5</v>
      </c>
      <c r="I347" s="451" t="s">
        <v>162</v>
      </c>
      <c r="J347" s="494">
        <v>123</v>
      </c>
      <c r="K347" s="495"/>
      <c r="L347" s="453">
        <v>5.1058530510585308E-2</v>
      </c>
    </row>
    <row r="348" spans="1:16" x14ac:dyDescent="0.2">
      <c r="A348" s="488"/>
      <c r="B348" s="489">
        <v>6</v>
      </c>
      <c r="C348" s="490" t="s">
        <v>29</v>
      </c>
      <c r="D348" s="491">
        <v>457</v>
      </c>
      <c r="E348" s="492"/>
      <c r="F348" s="493">
        <v>3.4423018981620972E-2</v>
      </c>
      <c r="G348" s="470"/>
      <c r="H348" s="450">
        <v>6</v>
      </c>
      <c r="I348" s="451" t="s">
        <v>182</v>
      </c>
      <c r="J348" s="494">
        <v>82</v>
      </c>
      <c r="L348" s="453">
        <v>3.4039020340390205E-2</v>
      </c>
    </row>
    <row r="349" spans="1:16" x14ac:dyDescent="0.2">
      <c r="A349" s="488"/>
      <c r="B349" s="489">
        <v>7</v>
      </c>
      <c r="C349" s="490" t="s">
        <v>30</v>
      </c>
      <c r="D349" s="491">
        <v>385</v>
      </c>
      <c r="E349" s="492"/>
      <c r="F349" s="493">
        <v>2.8999698704429044E-2</v>
      </c>
      <c r="G349" s="470"/>
      <c r="I349" s="451" t="s">
        <v>103</v>
      </c>
      <c r="J349" s="494">
        <v>435</v>
      </c>
      <c r="K349" s="495"/>
      <c r="L349" s="453">
        <v>0.18057285180572852</v>
      </c>
    </row>
    <row r="350" spans="1:16" x14ac:dyDescent="0.2">
      <c r="A350" s="488"/>
      <c r="B350" s="489">
        <v>8</v>
      </c>
      <c r="C350" s="490" t="s">
        <v>31</v>
      </c>
      <c r="D350" s="491">
        <v>367</v>
      </c>
      <c r="E350" s="492"/>
      <c r="F350" s="493">
        <v>2.7643868635131064E-2</v>
      </c>
      <c r="G350" s="470"/>
      <c r="I350" s="451" t="s">
        <v>181</v>
      </c>
      <c r="J350" s="494">
        <v>102</v>
      </c>
      <c r="L350" s="453">
        <v>4.2341220423412207E-2</v>
      </c>
    </row>
    <row r="351" spans="1:16" x14ac:dyDescent="0.2">
      <c r="A351" s="488"/>
      <c r="B351" s="489">
        <v>9</v>
      </c>
      <c r="C351" s="490" t="s">
        <v>33</v>
      </c>
      <c r="D351" s="491">
        <v>219</v>
      </c>
      <c r="E351" s="492"/>
      <c r="F351" s="493">
        <v>1.6495932509792106E-2</v>
      </c>
      <c r="G351" s="470"/>
      <c r="J351" s="494"/>
    </row>
    <row r="352" spans="1:16" x14ac:dyDescent="0.2">
      <c r="A352" s="488"/>
      <c r="B352" s="489">
        <v>10</v>
      </c>
      <c r="C352" s="502" t="s">
        <v>40</v>
      </c>
      <c r="D352" s="491">
        <v>200</v>
      </c>
      <c r="E352" s="492"/>
      <c r="F352" s="493">
        <v>1.5064778547755347E-2</v>
      </c>
      <c r="G352" s="470"/>
      <c r="J352" s="494"/>
    </row>
    <row r="353" spans="1:16" x14ac:dyDescent="0.2">
      <c r="A353" s="488"/>
      <c r="B353" s="489"/>
      <c r="C353" s="496"/>
      <c r="D353" s="491"/>
      <c r="E353" s="492"/>
      <c r="F353" s="493"/>
      <c r="G353" s="470"/>
      <c r="J353" s="494"/>
    </row>
    <row r="354" spans="1:16" ht="45" customHeight="1" x14ac:dyDescent="0.2">
      <c r="A354" s="488"/>
      <c r="B354" s="777" t="s">
        <v>471</v>
      </c>
      <c r="C354" s="777"/>
      <c r="D354" s="777"/>
      <c r="E354" s="777"/>
      <c r="F354" s="777"/>
      <c r="G354" s="470"/>
      <c r="I354" s="777" t="s">
        <v>472</v>
      </c>
      <c r="J354" s="777"/>
      <c r="K354" s="777"/>
      <c r="L354" s="777"/>
    </row>
    <row r="355" spans="1:16" ht="13.5" thickBot="1" x14ac:dyDescent="0.25">
      <c r="A355" s="257" t="s">
        <v>412</v>
      </c>
      <c r="B355" s="489"/>
      <c r="D355" s="491"/>
      <c r="E355" s="492"/>
      <c r="F355" s="493"/>
      <c r="G355" s="470"/>
    </row>
    <row r="356" spans="1:16" ht="16.5" customHeight="1" thickBot="1" x14ac:dyDescent="0.25">
      <c r="A356" s="479" t="s">
        <v>230</v>
      </c>
      <c r="B356" s="480" t="s">
        <v>20</v>
      </c>
      <c r="C356" s="481" t="s">
        <v>400</v>
      </c>
      <c r="D356" s="778" t="s">
        <v>4</v>
      </c>
      <c r="E356" s="778"/>
      <c r="F356" s="482" t="s">
        <v>401</v>
      </c>
      <c r="G356" s="470"/>
      <c r="H356" s="484" t="s">
        <v>20</v>
      </c>
      <c r="I356" s="485" t="s">
        <v>402</v>
      </c>
      <c r="J356" s="779" t="s">
        <v>4</v>
      </c>
      <c r="K356" s="779"/>
      <c r="L356" s="486" t="s">
        <v>403</v>
      </c>
    </row>
    <row r="357" spans="1:16" s="487" customFormat="1" ht="16.5" customHeight="1" x14ac:dyDescent="0.2">
      <c r="A357" s="488"/>
      <c r="B357" s="489">
        <v>1</v>
      </c>
      <c r="C357" s="490" t="s">
        <v>24</v>
      </c>
      <c r="D357" s="491">
        <v>3568</v>
      </c>
      <c r="E357" s="492"/>
      <c r="F357" s="493">
        <v>0.11397904421160235</v>
      </c>
      <c r="G357" s="483"/>
      <c r="H357" s="450">
        <v>1</v>
      </c>
      <c r="I357" s="451" t="s">
        <v>139</v>
      </c>
      <c r="J357" s="494">
        <v>4464</v>
      </c>
      <c r="K357" s="495"/>
      <c r="L357" s="453">
        <v>0.62043085476025017</v>
      </c>
      <c r="O357" s="449"/>
      <c r="P357" s="449"/>
    </row>
    <row r="358" spans="1:16" x14ac:dyDescent="0.2">
      <c r="A358" s="488"/>
      <c r="B358" s="489">
        <v>2</v>
      </c>
      <c r="C358" s="490" t="s">
        <v>26</v>
      </c>
      <c r="D358" s="491">
        <v>3349</v>
      </c>
      <c r="E358" s="492"/>
      <c r="F358" s="493">
        <v>0.10698313314592385</v>
      </c>
      <c r="G358" s="470"/>
      <c r="H358" s="450">
        <v>2</v>
      </c>
      <c r="I358" s="451" t="s">
        <v>150</v>
      </c>
      <c r="J358" s="494">
        <v>742</v>
      </c>
      <c r="L358" s="453">
        <v>0.10312717164697707</v>
      </c>
      <c r="O358" s="487"/>
      <c r="P358" s="487"/>
    </row>
    <row r="359" spans="1:16" x14ac:dyDescent="0.2">
      <c r="A359" s="488"/>
      <c r="B359" s="489">
        <v>3</v>
      </c>
      <c r="C359" s="490" t="s">
        <v>25</v>
      </c>
      <c r="D359" s="491">
        <v>2279</v>
      </c>
      <c r="E359" s="492"/>
      <c r="F359" s="493">
        <v>7.2802197802197807E-2</v>
      </c>
      <c r="G359" s="470"/>
      <c r="H359" s="450">
        <v>3</v>
      </c>
      <c r="I359" s="451" t="s">
        <v>153</v>
      </c>
      <c r="J359" s="494">
        <v>572</v>
      </c>
      <c r="K359" s="495"/>
      <c r="L359" s="453">
        <v>7.9499652536483667E-2</v>
      </c>
    </row>
    <row r="360" spans="1:16" x14ac:dyDescent="0.2">
      <c r="A360" s="488"/>
      <c r="B360" s="489">
        <v>4</v>
      </c>
      <c r="C360" s="490" t="s">
        <v>29</v>
      </c>
      <c r="D360" s="491">
        <v>2138</v>
      </c>
      <c r="E360" s="492"/>
      <c r="F360" s="493">
        <v>6.8297981088678766E-2</v>
      </c>
      <c r="G360" s="470"/>
      <c r="H360" s="450">
        <v>4</v>
      </c>
      <c r="I360" s="451" t="s">
        <v>159</v>
      </c>
      <c r="J360" s="494">
        <v>357</v>
      </c>
      <c r="K360" s="495"/>
      <c r="L360" s="453">
        <v>4.9617790132036134E-2</v>
      </c>
    </row>
    <row r="361" spans="1:16" x14ac:dyDescent="0.2">
      <c r="A361" s="488"/>
      <c r="B361" s="489">
        <v>5</v>
      </c>
      <c r="C361" s="490" t="s">
        <v>27</v>
      </c>
      <c r="D361" s="491">
        <v>2033</v>
      </c>
      <c r="E361" s="492"/>
      <c r="F361" s="493">
        <v>6.4943777153079474E-2</v>
      </c>
      <c r="G361" s="470"/>
      <c r="H361" s="450">
        <v>5</v>
      </c>
      <c r="I361" s="451" t="s">
        <v>162</v>
      </c>
      <c r="J361" s="494">
        <v>232</v>
      </c>
      <c r="K361" s="495"/>
      <c r="L361" s="453">
        <v>3.224461431549687E-2</v>
      </c>
    </row>
    <row r="362" spans="1:16" x14ac:dyDescent="0.2">
      <c r="A362" s="488"/>
      <c r="B362" s="489">
        <v>6</v>
      </c>
      <c r="C362" s="490" t="s">
        <v>28</v>
      </c>
      <c r="D362" s="491">
        <v>1877</v>
      </c>
      <c r="E362" s="492"/>
      <c r="F362" s="493">
        <v>5.9960388448760539E-2</v>
      </c>
      <c r="G362" s="470"/>
      <c r="H362" s="450">
        <v>6</v>
      </c>
      <c r="I362" s="451" t="s">
        <v>182</v>
      </c>
      <c r="J362" s="494">
        <v>161</v>
      </c>
      <c r="K362" s="495"/>
      <c r="L362" s="453">
        <v>2.2376650451702573E-2</v>
      </c>
    </row>
    <row r="363" spans="1:16" x14ac:dyDescent="0.2">
      <c r="A363" s="488"/>
      <c r="B363" s="489">
        <v>7</v>
      </c>
      <c r="C363" s="490" t="s">
        <v>31</v>
      </c>
      <c r="D363" s="491">
        <v>1199</v>
      </c>
      <c r="E363" s="492"/>
      <c r="F363" s="493">
        <v>3.8301814464605163E-2</v>
      </c>
      <c r="G363" s="470"/>
      <c r="I363" s="451" t="s">
        <v>103</v>
      </c>
      <c r="J363" s="494">
        <v>898</v>
      </c>
      <c r="K363" s="495"/>
      <c r="L363" s="453">
        <v>0.12480889506601807</v>
      </c>
    </row>
    <row r="364" spans="1:16" x14ac:dyDescent="0.2">
      <c r="A364" s="488"/>
      <c r="B364" s="489">
        <v>8</v>
      </c>
      <c r="C364" s="490" t="s">
        <v>30</v>
      </c>
      <c r="D364" s="491">
        <v>1028</v>
      </c>
      <c r="E364" s="492"/>
      <c r="F364" s="493">
        <v>3.2839253769486328E-2</v>
      </c>
      <c r="G364" s="470"/>
      <c r="I364" s="451" t="s">
        <v>181</v>
      </c>
      <c r="J364" s="494">
        <v>259</v>
      </c>
      <c r="L364" s="453">
        <v>3.5997220291869352E-2</v>
      </c>
    </row>
    <row r="365" spans="1:16" x14ac:dyDescent="0.2">
      <c r="A365" s="488"/>
      <c r="B365" s="489">
        <v>9</v>
      </c>
      <c r="C365" s="490" t="s">
        <v>34</v>
      </c>
      <c r="D365" s="491">
        <v>821</v>
      </c>
      <c r="E365" s="492"/>
      <c r="F365" s="493">
        <v>2.6226680296447737E-2</v>
      </c>
      <c r="G365" s="470"/>
      <c r="J365" s="494"/>
    </row>
    <row r="366" spans="1:16" x14ac:dyDescent="0.2">
      <c r="A366" s="488"/>
      <c r="B366" s="489">
        <v>10</v>
      </c>
      <c r="C366" s="490" t="s">
        <v>33</v>
      </c>
      <c r="D366" s="491">
        <v>774</v>
      </c>
      <c r="E366" s="492"/>
      <c r="F366" s="493">
        <v>2.4725274725274724E-2</v>
      </c>
      <c r="G366" s="470"/>
      <c r="J366" s="494"/>
    </row>
    <row r="367" spans="1:16" x14ac:dyDescent="0.2">
      <c r="A367" s="488"/>
      <c r="B367" s="489"/>
      <c r="C367" s="496"/>
      <c r="D367" s="491"/>
      <c r="E367" s="492"/>
      <c r="F367" s="493"/>
      <c r="G367" s="470"/>
      <c r="J367" s="494"/>
    </row>
    <row r="368" spans="1:16" ht="45" customHeight="1" x14ac:dyDescent="0.2">
      <c r="A368" s="488"/>
      <c r="B368" s="777" t="s">
        <v>473</v>
      </c>
      <c r="C368" s="777"/>
      <c r="D368" s="777"/>
      <c r="E368" s="777"/>
      <c r="F368" s="777"/>
      <c r="G368" s="470"/>
      <c r="I368" s="777" t="s">
        <v>474</v>
      </c>
      <c r="J368" s="777"/>
      <c r="K368" s="777"/>
      <c r="L368" s="777"/>
    </row>
    <row r="369" spans="1:16" ht="13.5" thickBot="1" x14ac:dyDescent="0.25">
      <c r="A369" s="488"/>
      <c r="B369" s="489"/>
      <c r="C369" s="257"/>
      <c r="D369" s="491"/>
      <c r="E369" s="492"/>
      <c r="F369" s="493"/>
      <c r="G369" s="470"/>
    </row>
    <row r="370" spans="1:16" ht="16.5" customHeight="1" thickBot="1" x14ac:dyDescent="0.25">
      <c r="A370" s="479" t="s">
        <v>249</v>
      </c>
      <c r="B370" s="480" t="s">
        <v>20</v>
      </c>
      <c r="C370" s="481" t="s">
        <v>400</v>
      </c>
      <c r="D370" s="778" t="s">
        <v>4</v>
      </c>
      <c r="E370" s="778"/>
      <c r="F370" s="482" t="s">
        <v>401</v>
      </c>
      <c r="G370" s="470"/>
      <c r="H370" s="484" t="s">
        <v>20</v>
      </c>
      <c r="I370" s="485" t="s">
        <v>402</v>
      </c>
      <c r="J370" s="779" t="s">
        <v>4</v>
      </c>
      <c r="K370" s="780"/>
      <c r="L370" s="486" t="s">
        <v>403</v>
      </c>
    </row>
    <row r="371" spans="1:16" s="487" customFormat="1" ht="16.5" customHeight="1" x14ac:dyDescent="0.2">
      <c r="A371" s="488"/>
      <c r="B371" s="489">
        <v>1</v>
      </c>
      <c r="C371" s="490" t="s">
        <v>26</v>
      </c>
      <c r="D371" s="491">
        <v>589</v>
      </c>
      <c r="E371" s="492"/>
      <c r="F371" s="493">
        <v>0.12945054945054946</v>
      </c>
      <c r="G371" s="483"/>
      <c r="H371" s="450">
        <v>1</v>
      </c>
      <c r="I371" s="451" t="s">
        <v>139</v>
      </c>
      <c r="J371" s="494">
        <v>230</v>
      </c>
      <c r="K371" s="495"/>
      <c r="L371" s="453">
        <v>0.39316239316239315</v>
      </c>
      <c r="O371" s="449"/>
      <c r="P371" s="449"/>
    </row>
    <row r="372" spans="1:16" x14ac:dyDescent="0.2">
      <c r="A372" s="488"/>
      <c r="B372" s="489">
        <v>2</v>
      </c>
      <c r="C372" s="490" t="s">
        <v>24</v>
      </c>
      <c r="D372" s="491">
        <v>431</v>
      </c>
      <c r="E372" s="492"/>
      <c r="F372" s="493">
        <v>9.4725274725274727E-2</v>
      </c>
      <c r="G372" s="470"/>
      <c r="H372" s="450">
        <v>2</v>
      </c>
      <c r="I372" s="451" t="s">
        <v>150</v>
      </c>
      <c r="J372" s="494">
        <v>85</v>
      </c>
      <c r="K372" s="495"/>
      <c r="L372" s="453">
        <v>0.14529914529914531</v>
      </c>
    </row>
    <row r="373" spans="1:16" x14ac:dyDescent="0.2">
      <c r="A373" s="488"/>
      <c r="B373" s="489">
        <v>3</v>
      </c>
      <c r="C373" s="490" t="s">
        <v>28</v>
      </c>
      <c r="D373" s="491">
        <v>362</v>
      </c>
      <c r="E373" s="492"/>
      <c r="F373" s="493">
        <v>7.9560439560439566E-2</v>
      </c>
      <c r="G373" s="470"/>
      <c r="H373" s="450">
        <v>3</v>
      </c>
      <c r="I373" s="451" t="s">
        <v>153</v>
      </c>
      <c r="J373" s="494">
        <v>42</v>
      </c>
      <c r="L373" s="453">
        <v>7.179487179487179E-2</v>
      </c>
    </row>
    <row r="374" spans="1:16" x14ac:dyDescent="0.2">
      <c r="A374" s="488"/>
      <c r="B374" s="489">
        <v>4</v>
      </c>
      <c r="C374" s="490" t="s">
        <v>27</v>
      </c>
      <c r="D374" s="491">
        <v>234</v>
      </c>
      <c r="E374" s="492"/>
      <c r="F374" s="493">
        <v>5.1428571428571428E-2</v>
      </c>
      <c r="G374" s="470"/>
      <c r="H374" s="450">
        <v>4</v>
      </c>
      <c r="I374" s="451" t="s">
        <v>159</v>
      </c>
      <c r="J374" s="494">
        <v>40</v>
      </c>
      <c r="K374" s="495"/>
      <c r="L374" s="453">
        <v>6.8376068376068383E-2</v>
      </c>
      <c r="O374" s="487"/>
      <c r="P374" s="487"/>
    </row>
    <row r="375" spans="1:16" x14ac:dyDescent="0.2">
      <c r="A375" s="488"/>
      <c r="B375" s="489">
        <v>5</v>
      </c>
      <c r="C375" s="490" t="s">
        <v>25</v>
      </c>
      <c r="D375" s="491">
        <v>182</v>
      </c>
      <c r="E375" s="492"/>
      <c r="F375" s="493">
        <v>0.04</v>
      </c>
      <c r="G375" s="470"/>
      <c r="H375" s="450">
        <v>5</v>
      </c>
      <c r="I375" s="451" t="s">
        <v>162</v>
      </c>
      <c r="J375" s="494">
        <v>23</v>
      </c>
      <c r="K375" s="495"/>
      <c r="L375" s="453">
        <v>3.9316239316239315E-2</v>
      </c>
    </row>
    <row r="376" spans="1:16" x14ac:dyDescent="0.2">
      <c r="A376" s="488"/>
      <c r="B376" s="489">
        <v>6</v>
      </c>
      <c r="C376" s="490" t="s">
        <v>30</v>
      </c>
      <c r="D376" s="491">
        <v>164</v>
      </c>
      <c r="E376" s="492"/>
      <c r="F376" s="493">
        <v>3.6043956043956042E-2</v>
      </c>
      <c r="G376" s="470"/>
      <c r="H376" s="450">
        <v>6</v>
      </c>
      <c r="I376" s="451" t="s">
        <v>182</v>
      </c>
      <c r="J376" s="494">
        <v>21</v>
      </c>
      <c r="K376" s="495"/>
      <c r="L376" s="453">
        <v>3.5897435897435895E-2</v>
      </c>
    </row>
    <row r="377" spans="1:16" x14ac:dyDescent="0.2">
      <c r="A377" s="488"/>
      <c r="B377" s="489">
        <v>7</v>
      </c>
      <c r="C377" s="490" t="s">
        <v>33</v>
      </c>
      <c r="D377" s="491">
        <v>135</v>
      </c>
      <c r="E377" s="492"/>
      <c r="F377" s="493">
        <v>2.9670329670329669E-2</v>
      </c>
      <c r="G377" s="470"/>
      <c r="I377" s="451" t="s">
        <v>103</v>
      </c>
      <c r="J377" s="494">
        <v>158</v>
      </c>
      <c r="K377" s="495"/>
      <c r="L377" s="453">
        <v>0.27008547008547007</v>
      </c>
    </row>
    <row r="378" spans="1:16" x14ac:dyDescent="0.2">
      <c r="A378" s="488"/>
      <c r="B378" s="489">
        <v>8</v>
      </c>
      <c r="C378" s="490" t="s">
        <v>31</v>
      </c>
      <c r="D378" s="491">
        <v>127</v>
      </c>
      <c r="E378" s="492"/>
      <c r="F378" s="493">
        <v>2.7912087912087911E-2</v>
      </c>
      <c r="G378" s="470"/>
      <c r="I378" s="451" t="s">
        <v>181</v>
      </c>
      <c r="J378" s="494">
        <v>32</v>
      </c>
      <c r="L378" s="453">
        <v>5.4700854700854701E-2</v>
      </c>
    </row>
    <row r="379" spans="1:16" x14ac:dyDescent="0.2">
      <c r="A379" s="488"/>
      <c r="B379" s="489">
        <v>9</v>
      </c>
      <c r="C379" s="490" t="s">
        <v>29</v>
      </c>
      <c r="D379" s="491">
        <v>124</v>
      </c>
      <c r="E379" s="492"/>
      <c r="F379" s="493">
        <v>2.7252747252747254E-2</v>
      </c>
      <c r="G379" s="470"/>
      <c r="J379" s="494"/>
    </row>
    <row r="380" spans="1:16" x14ac:dyDescent="0.2">
      <c r="A380" s="488"/>
      <c r="B380" s="489">
        <v>10</v>
      </c>
      <c r="C380" s="500" t="s">
        <v>39</v>
      </c>
      <c r="D380" s="491">
        <v>81</v>
      </c>
      <c r="E380" s="492"/>
      <c r="F380" s="493">
        <v>1.7802197802197803E-2</v>
      </c>
      <c r="G380" s="470"/>
      <c r="J380" s="494"/>
    </row>
    <row r="381" spans="1:16" x14ac:dyDescent="0.2">
      <c r="A381" s="488"/>
      <c r="B381" s="489"/>
      <c r="C381" s="496"/>
      <c r="D381" s="491"/>
      <c r="E381" s="492"/>
      <c r="F381" s="493"/>
      <c r="G381" s="470"/>
      <c r="J381" s="494"/>
    </row>
    <row r="382" spans="1:16" ht="45" customHeight="1" x14ac:dyDescent="0.2">
      <c r="A382" s="488"/>
      <c r="B382" s="777" t="s">
        <v>475</v>
      </c>
      <c r="C382" s="777"/>
      <c r="D382" s="777"/>
      <c r="E382" s="777"/>
      <c r="F382" s="777"/>
      <c r="G382" s="470"/>
      <c r="I382" s="777" t="s">
        <v>476</v>
      </c>
      <c r="J382" s="777"/>
      <c r="K382" s="777"/>
      <c r="L382" s="777"/>
    </row>
    <row r="383" spans="1:16" ht="13.5" thickBot="1" x14ac:dyDescent="0.25">
      <c r="A383" s="257" t="s">
        <v>413</v>
      </c>
      <c r="B383" s="489"/>
      <c r="C383" s="496"/>
      <c r="D383" s="491"/>
      <c r="E383" s="492"/>
      <c r="F383" s="493"/>
      <c r="G383" s="470"/>
    </row>
    <row r="384" spans="1:16" ht="16.5" customHeight="1" thickBot="1" x14ac:dyDescent="0.25">
      <c r="A384" s="479" t="s">
        <v>248</v>
      </c>
      <c r="B384" s="480" t="s">
        <v>20</v>
      </c>
      <c r="C384" s="481" t="s">
        <v>400</v>
      </c>
      <c r="D384" s="778" t="s">
        <v>4</v>
      </c>
      <c r="E384" s="778"/>
      <c r="F384" s="482" t="s">
        <v>401</v>
      </c>
      <c r="G384" s="470"/>
      <c r="H384" s="484" t="s">
        <v>20</v>
      </c>
      <c r="I384" s="485" t="s">
        <v>402</v>
      </c>
      <c r="J384" s="779" t="s">
        <v>4</v>
      </c>
      <c r="K384" s="780"/>
      <c r="L384" s="486" t="s">
        <v>403</v>
      </c>
    </row>
    <row r="385" spans="1:16" s="487" customFormat="1" ht="16.5" customHeight="1" x14ac:dyDescent="0.2">
      <c r="A385" s="488"/>
      <c r="B385" s="489">
        <v>1</v>
      </c>
      <c r="C385" s="490" t="s">
        <v>26</v>
      </c>
      <c r="D385" s="491">
        <v>989</v>
      </c>
      <c r="E385" s="492"/>
      <c r="F385" s="493">
        <v>0.12668118355322147</v>
      </c>
      <c r="G385" s="483"/>
      <c r="H385" s="450">
        <v>1</v>
      </c>
      <c r="I385" s="451" t="s">
        <v>139</v>
      </c>
      <c r="J385" s="494">
        <v>316</v>
      </c>
      <c r="K385" s="495"/>
      <c r="L385" s="453">
        <v>0.34573304157549234</v>
      </c>
      <c r="O385" s="449"/>
      <c r="P385" s="449"/>
    </row>
    <row r="386" spans="1:16" x14ac:dyDescent="0.2">
      <c r="A386" s="488"/>
      <c r="B386" s="489">
        <v>2</v>
      </c>
      <c r="C386" s="490" t="s">
        <v>24</v>
      </c>
      <c r="D386" s="491">
        <v>882</v>
      </c>
      <c r="E386" s="492"/>
      <c r="F386" s="493">
        <v>0.11297553477648264</v>
      </c>
      <c r="G386" s="470"/>
      <c r="H386" s="450">
        <v>2</v>
      </c>
      <c r="I386" s="451" t="s">
        <v>150</v>
      </c>
      <c r="J386" s="494">
        <v>140</v>
      </c>
      <c r="K386" s="495"/>
      <c r="L386" s="453">
        <v>0.15317286652078774</v>
      </c>
    </row>
    <row r="387" spans="1:16" x14ac:dyDescent="0.2">
      <c r="A387" s="488"/>
      <c r="B387" s="489">
        <v>3</v>
      </c>
      <c r="C387" s="490" t="s">
        <v>27</v>
      </c>
      <c r="D387" s="491">
        <v>451</v>
      </c>
      <c r="E387" s="492"/>
      <c r="F387" s="493">
        <v>5.7768669143076726E-2</v>
      </c>
      <c r="G387" s="470"/>
      <c r="H387" s="450">
        <v>3</v>
      </c>
      <c r="I387" s="451" t="s">
        <v>153</v>
      </c>
      <c r="J387" s="494">
        <v>116</v>
      </c>
      <c r="K387" s="495"/>
      <c r="L387" s="453">
        <v>0.12691466083150985</v>
      </c>
    </row>
    <row r="388" spans="1:16" x14ac:dyDescent="0.2">
      <c r="A388" s="488"/>
      <c r="B388" s="489">
        <v>4</v>
      </c>
      <c r="C388" s="490" t="s">
        <v>25</v>
      </c>
      <c r="D388" s="491">
        <v>413</v>
      </c>
      <c r="E388" s="492"/>
      <c r="F388" s="493">
        <v>5.2901242474702188E-2</v>
      </c>
      <c r="G388" s="470"/>
      <c r="H388" s="450">
        <v>4</v>
      </c>
      <c r="I388" s="451" t="s">
        <v>159</v>
      </c>
      <c r="J388" s="494">
        <v>70</v>
      </c>
      <c r="K388" s="495"/>
      <c r="L388" s="453">
        <v>7.6586433260393869E-2</v>
      </c>
    </row>
    <row r="389" spans="1:16" x14ac:dyDescent="0.2">
      <c r="A389" s="488"/>
      <c r="B389" s="489">
        <v>5</v>
      </c>
      <c r="C389" s="490" t="s">
        <v>28</v>
      </c>
      <c r="D389" s="491">
        <v>354</v>
      </c>
      <c r="E389" s="492"/>
      <c r="F389" s="493">
        <v>4.5343922121173309E-2</v>
      </c>
      <c r="G389" s="470"/>
      <c r="H389" s="450">
        <v>5</v>
      </c>
      <c r="I389" s="451" t="s">
        <v>182</v>
      </c>
      <c r="J389" s="494">
        <v>64</v>
      </c>
      <c r="L389" s="453">
        <v>7.0021881838074396E-2</v>
      </c>
    </row>
    <row r="390" spans="1:16" x14ac:dyDescent="0.2">
      <c r="A390" s="488"/>
      <c r="B390" s="489">
        <v>6</v>
      </c>
      <c r="C390" s="490" t="s">
        <v>29</v>
      </c>
      <c r="D390" s="491">
        <v>341</v>
      </c>
      <c r="E390" s="492"/>
      <c r="F390" s="493">
        <v>4.3678749839887281E-2</v>
      </c>
      <c r="G390" s="470"/>
      <c r="H390" s="450">
        <v>6</v>
      </c>
      <c r="I390" s="451" t="s">
        <v>162</v>
      </c>
      <c r="J390" s="494">
        <v>49</v>
      </c>
      <c r="K390" s="495"/>
      <c r="L390" s="453">
        <v>5.3610503282275714E-2</v>
      </c>
      <c r="O390" s="487"/>
      <c r="P390" s="487"/>
    </row>
    <row r="391" spans="1:16" x14ac:dyDescent="0.2">
      <c r="A391" s="488"/>
      <c r="B391" s="489">
        <v>7</v>
      </c>
      <c r="C391" s="490" t="s">
        <v>30</v>
      </c>
      <c r="D391" s="491">
        <v>287</v>
      </c>
      <c r="E391" s="492"/>
      <c r="F391" s="493">
        <v>3.6761880363776096E-2</v>
      </c>
      <c r="G391" s="470"/>
      <c r="I391" s="451" t="s">
        <v>103</v>
      </c>
      <c r="J391" s="494">
        <v>196</v>
      </c>
      <c r="K391" s="495"/>
      <c r="L391" s="453">
        <v>0.21444201312910285</v>
      </c>
    </row>
    <row r="392" spans="1:16" x14ac:dyDescent="0.2">
      <c r="A392" s="488"/>
      <c r="B392" s="489">
        <v>8</v>
      </c>
      <c r="C392" s="490" t="s">
        <v>31</v>
      </c>
      <c r="D392" s="491">
        <v>239</v>
      </c>
      <c r="E392" s="492"/>
      <c r="F392" s="493">
        <v>3.0613551940566159E-2</v>
      </c>
      <c r="G392" s="470"/>
      <c r="I392" s="451" t="s">
        <v>181</v>
      </c>
      <c r="J392" s="494">
        <v>53</v>
      </c>
      <c r="L392" s="453">
        <v>5.798687089715536E-2</v>
      </c>
    </row>
    <row r="393" spans="1:16" x14ac:dyDescent="0.2">
      <c r="A393" s="488"/>
      <c r="B393" s="489">
        <v>9</v>
      </c>
      <c r="C393" s="490" t="s">
        <v>34</v>
      </c>
      <c r="D393" s="491">
        <v>206</v>
      </c>
      <c r="E393" s="492"/>
      <c r="F393" s="493">
        <v>2.6386576149609323E-2</v>
      </c>
      <c r="G393" s="470"/>
      <c r="J393" s="494"/>
    </row>
    <row r="394" spans="1:16" x14ac:dyDescent="0.2">
      <c r="A394" s="488"/>
      <c r="B394" s="489">
        <v>10</v>
      </c>
      <c r="C394" s="490" t="s">
        <v>33</v>
      </c>
      <c r="D394" s="491">
        <v>195</v>
      </c>
      <c r="E394" s="492"/>
      <c r="F394" s="493">
        <v>2.4977584219290382E-2</v>
      </c>
      <c r="G394" s="470"/>
      <c r="J394" s="494"/>
    </row>
    <row r="395" spans="1:16" x14ac:dyDescent="0.2">
      <c r="A395" s="488"/>
      <c r="B395" s="489"/>
      <c r="C395" s="496"/>
      <c r="D395" s="491"/>
      <c r="E395" s="492"/>
      <c r="F395" s="493"/>
      <c r="G395" s="470"/>
      <c r="J395" s="494"/>
    </row>
    <row r="396" spans="1:16" ht="45" customHeight="1" x14ac:dyDescent="0.2">
      <c r="A396" s="488"/>
      <c r="B396" s="777" t="s">
        <v>477</v>
      </c>
      <c r="C396" s="777"/>
      <c r="D396" s="777"/>
      <c r="E396" s="777"/>
      <c r="F396" s="777"/>
      <c r="G396" s="470"/>
      <c r="I396" s="777" t="s">
        <v>478</v>
      </c>
      <c r="J396" s="777"/>
      <c r="K396" s="777"/>
      <c r="L396" s="777"/>
    </row>
    <row r="397" spans="1:16" ht="13.5" thickBot="1" x14ac:dyDescent="0.25">
      <c r="A397" s="488"/>
      <c r="B397" s="489"/>
      <c r="C397" s="496"/>
      <c r="D397" s="491"/>
      <c r="E397" s="492"/>
      <c r="F397" s="493"/>
      <c r="G397" s="470"/>
    </row>
    <row r="398" spans="1:16" ht="16.5" customHeight="1" thickBot="1" x14ac:dyDescent="0.25">
      <c r="A398" s="479" t="s">
        <v>207</v>
      </c>
      <c r="B398" s="480" t="s">
        <v>20</v>
      </c>
      <c r="C398" s="481" t="s">
        <v>400</v>
      </c>
      <c r="D398" s="778" t="s">
        <v>4</v>
      </c>
      <c r="E398" s="778"/>
      <c r="F398" s="482" t="s">
        <v>401</v>
      </c>
      <c r="G398" s="470"/>
      <c r="H398" s="484" t="s">
        <v>20</v>
      </c>
      <c r="I398" s="485" t="s">
        <v>402</v>
      </c>
      <c r="J398" s="779" t="s">
        <v>4</v>
      </c>
      <c r="K398" s="780"/>
      <c r="L398" s="486" t="s">
        <v>403</v>
      </c>
    </row>
    <row r="399" spans="1:16" s="487" customFormat="1" ht="16.5" customHeight="1" x14ac:dyDescent="0.2">
      <c r="A399" s="488"/>
      <c r="B399" s="489">
        <v>1</v>
      </c>
      <c r="C399" s="490" t="s">
        <v>26</v>
      </c>
      <c r="D399" s="491">
        <v>2834</v>
      </c>
      <c r="E399" s="492"/>
      <c r="F399" s="493">
        <v>0.12909985422740525</v>
      </c>
      <c r="G399" s="483"/>
      <c r="H399" s="450">
        <v>1</v>
      </c>
      <c r="I399" s="451" t="s">
        <v>139</v>
      </c>
      <c r="J399" s="494">
        <v>795</v>
      </c>
      <c r="K399" s="495"/>
      <c r="L399" s="453">
        <v>0.27933942375263526</v>
      </c>
      <c r="O399" s="449"/>
      <c r="P399" s="449"/>
    </row>
    <row r="400" spans="1:16" x14ac:dyDescent="0.2">
      <c r="A400" s="488"/>
      <c r="B400" s="489">
        <v>2</v>
      </c>
      <c r="C400" s="490" t="s">
        <v>24</v>
      </c>
      <c r="D400" s="491">
        <v>2716</v>
      </c>
      <c r="E400" s="492"/>
      <c r="F400" s="493">
        <v>0.12372448979591837</v>
      </c>
      <c r="G400" s="470"/>
      <c r="H400" s="450">
        <v>2</v>
      </c>
      <c r="I400" s="451" t="s">
        <v>150</v>
      </c>
      <c r="J400" s="494">
        <v>634</v>
      </c>
      <c r="K400" s="495"/>
      <c r="L400" s="453">
        <v>0.22276879831342233</v>
      </c>
    </row>
    <row r="401" spans="1:16" x14ac:dyDescent="0.2">
      <c r="A401" s="488"/>
      <c r="B401" s="489">
        <v>3</v>
      </c>
      <c r="C401" s="490" t="s">
        <v>27</v>
      </c>
      <c r="D401" s="491">
        <v>1611</v>
      </c>
      <c r="E401" s="492"/>
      <c r="F401" s="493">
        <v>7.3387390670553942E-2</v>
      </c>
      <c r="G401" s="470"/>
      <c r="H401" s="450">
        <v>3</v>
      </c>
      <c r="I401" s="451" t="s">
        <v>153</v>
      </c>
      <c r="J401" s="494">
        <v>308</v>
      </c>
      <c r="K401" s="495"/>
      <c r="L401" s="453">
        <v>0.10822206605762473</v>
      </c>
    </row>
    <row r="402" spans="1:16" x14ac:dyDescent="0.2">
      <c r="A402" s="488"/>
      <c r="B402" s="489">
        <v>4</v>
      </c>
      <c r="C402" s="490" t="s">
        <v>25</v>
      </c>
      <c r="D402" s="491">
        <v>1338</v>
      </c>
      <c r="E402" s="492"/>
      <c r="F402" s="493">
        <v>6.0951166180758021E-2</v>
      </c>
      <c r="G402" s="470"/>
      <c r="H402" s="450">
        <v>4</v>
      </c>
      <c r="I402" s="451" t="s">
        <v>159</v>
      </c>
      <c r="J402" s="494">
        <v>292</v>
      </c>
      <c r="L402" s="453">
        <v>0.10260014054813774</v>
      </c>
    </row>
    <row r="403" spans="1:16" x14ac:dyDescent="0.2">
      <c r="A403" s="488"/>
      <c r="B403" s="489">
        <v>5</v>
      </c>
      <c r="C403" s="490" t="s">
        <v>29</v>
      </c>
      <c r="D403" s="491">
        <v>835</v>
      </c>
      <c r="E403" s="492"/>
      <c r="F403" s="493">
        <v>3.8037536443148688E-2</v>
      </c>
      <c r="G403" s="470"/>
      <c r="H403" s="450">
        <v>5</v>
      </c>
      <c r="I403" s="451" t="s">
        <v>182</v>
      </c>
      <c r="J403" s="494">
        <v>170</v>
      </c>
      <c r="K403" s="495"/>
      <c r="L403" s="453">
        <v>5.9732958538299366E-2</v>
      </c>
    </row>
    <row r="404" spans="1:16" x14ac:dyDescent="0.2">
      <c r="A404" s="488"/>
      <c r="B404" s="489">
        <v>6</v>
      </c>
      <c r="C404" s="490" t="s">
        <v>28</v>
      </c>
      <c r="D404" s="491">
        <v>790</v>
      </c>
      <c r="E404" s="492"/>
      <c r="F404" s="493">
        <v>3.5987609329446064E-2</v>
      </c>
      <c r="G404" s="470"/>
      <c r="H404" s="450">
        <v>6</v>
      </c>
      <c r="I404" s="451" t="s">
        <v>162</v>
      </c>
      <c r="J404" s="494">
        <v>160</v>
      </c>
      <c r="K404" s="495"/>
      <c r="L404" s="453">
        <v>5.621925509486999E-2</v>
      </c>
    </row>
    <row r="405" spans="1:16" x14ac:dyDescent="0.2">
      <c r="A405" s="488"/>
      <c r="B405" s="489">
        <v>7</v>
      </c>
      <c r="C405" s="490" t="s">
        <v>30</v>
      </c>
      <c r="D405" s="491">
        <v>571</v>
      </c>
      <c r="E405" s="492"/>
      <c r="F405" s="493">
        <v>2.6011297376093295E-2</v>
      </c>
      <c r="G405" s="470"/>
      <c r="I405" s="451" t="s">
        <v>103</v>
      </c>
      <c r="J405" s="494">
        <v>750</v>
      </c>
      <c r="K405" s="495"/>
      <c r="L405" s="453">
        <v>0.26352775825720309</v>
      </c>
    </row>
    <row r="406" spans="1:16" x14ac:dyDescent="0.2">
      <c r="A406" s="488"/>
      <c r="B406" s="489">
        <v>8</v>
      </c>
      <c r="C406" s="290" t="s">
        <v>33</v>
      </c>
      <c r="D406" s="491">
        <v>489</v>
      </c>
      <c r="E406" s="492"/>
      <c r="F406" s="493">
        <v>2.2275874635568512E-2</v>
      </c>
      <c r="G406" s="470"/>
      <c r="I406" s="451" t="s">
        <v>181</v>
      </c>
      <c r="J406" s="494">
        <v>154</v>
      </c>
      <c r="L406" s="453">
        <v>5.4111033028812365E-2</v>
      </c>
      <c r="O406" s="487"/>
      <c r="P406" s="487"/>
    </row>
    <row r="407" spans="1:16" x14ac:dyDescent="0.2">
      <c r="A407" s="488"/>
      <c r="B407" s="489">
        <v>9</v>
      </c>
      <c r="C407" s="490" t="s">
        <v>37</v>
      </c>
      <c r="D407" s="491">
        <v>450</v>
      </c>
      <c r="E407" s="492"/>
      <c r="F407" s="493">
        <v>2.0499271137026241E-2</v>
      </c>
      <c r="G407" s="470"/>
      <c r="J407" s="494"/>
    </row>
    <row r="408" spans="1:16" x14ac:dyDescent="0.2">
      <c r="A408" s="488"/>
      <c r="B408" s="489">
        <v>10</v>
      </c>
      <c r="C408" s="490" t="s">
        <v>35</v>
      </c>
      <c r="D408" s="491">
        <v>389</v>
      </c>
      <c r="E408" s="492"/>
      <c r="F408" s="493">
        <v>1.7720481049562684E-2</v>
      </c>
      <c r="G408" s="470"/>
      <c r="J408" s="494"/>
    </row>
    <row r="409" spans="1:16" x14ac:dyDescent="0.2">
      <c r="A409" s="488"/>
      <c r="B409" s="489"/>
      <c r="C409" s="496"/>
      <c r="D409" s="491"/>
      <c r="E409" s="492"/>
      <c r="F409" s="493"/>
      <c r="G409" s="470"/>
      <c r="J409" s="494"/>
    </row>
    <row r="410" spans="1:16" ht="45" customHeight="1" x14ac:dyDescent="0.2">
      <c r="A410" s="488"/>
      <c r="B410" s="777" t="s">
        <v>479</v>
      </c>
      <c r="C410" s="777"/>
      <c r="D410" s="777"/>
      <c r="E410" s="777"/>
      <c r="F410" s="777"/>
      <c r="G410" s="470"/>
      <c r="I410" s="777" t="s">
        <v>481</v>
      </c>
      <c r="J410" s="777"/>
      <c r="K410" s="777"/>
      <c r="L410" s="777"/>
    </row>
    <row r="411" spans="1:16" ht="13.5" thickBot="1" x14ac:dyDescent="0.25">
      <c r="A411" s="257" t="s">
        <v>480</v>
      </c>
      <c r="B411" s="489"/>
      <c r="C411" s="496"/>
      <c r="D411" s="491"/>
      <c r="E411" s="492"/>
      <c r="F411" s="493"/>
      <c r="G411" s="470"/>
    </row>
    <row r="412" spans="1:16" ht="16.5" customHeight="1" thickBot="1" x14ac:dyDescent="0.25">
      <c r="A412" s="479" t="s">
        <v>220</v>
      </c>
      <c r="B412" s="480" t="s">
        <v>20</v>
      </c>
      <c r="C412" s="481" t="s">
        <v>400</v>
      </c>
      <c r="D412" s="778" t="s">
        <v>4</v>
      </c>
      <c r="E412" s="778"/>
      <c r="F412" s="482" t="s">
        <v>401</v>
      </c>
      <c r="G412" s="470"/>
      <c r="H412" s="484" t="s">
        <v>20</v>
      </c>
      <c r="I412" s="485" t="s">
        <v>402</v>
      </c>
      <c r="J412" s="779" t="s">
        <v>4</v>
      </c>
      <c r="K412" s="780"/>
      <c r="L412" s="486" t="s">
        <v>403</v>
      </c>
    </row>
    <row r="413" spans="1:16" s="487" customFormat="1" ht="16.5" customHeight="1" x14ac:dyDescent="0.2">
      <c r="A413" s="488"/>
      <c r="B413" s="489">
        <v>1</v>
      </c>
      <c r="C413" s="490" t="s">
        <v>26</v>
      </c>
      <c r="D413" s="491">
        <v>856</v>
      </c>
      <c r="E413" s="492"/>
      <c r="F413" s="493">
        <v>0.11468381564844587</v>
      </c>
      <c r="G413" s="483"/>
      <c r="H413" s="450">
        <v>1</v>
      </c>
      <c r="I413" s="451" t="s">
        <v>139</v>
      </c>
      <c r="J413" s="494">
        <v>325</v>
      </c>
      <c r="K413" s="495"/>
      <c r="L413" s="453">
        <v>0.44765840220385678</v>
      </c>
      <c r="O413" s="449"/>
      <c r="P413" s="449"/>
    </row>
    <row r="414" spans="1:16" x14ac:dyDescent="0.2">
      <c r="A414" s="488"/>
      <c r="B414" s="489">
        <v>2</v>
      </c>
      <c r="C414" s="490" t="s">
        <v>24</v>
      </c>
      <c r="D414" s="491">
        <v>842</v>
      </c>
      <c r="E414" s="492"/>
      <c r="F414" s="493">
        <v>0.11280814576634512</v>
      </c>
      <c r="G414" s="470"/>
      <c r="H414" s="450">
        <v>2</v>
      </c>
      <c r="I414" s="451" t="s">
        <v>150</v>
      </c>
      <c r="J414" s="494">
        <v>115</v>
      </c>
      <c r="K414" s="495"/>
      <c r="L414" s="453">
        <v>0.1584022038567493</v>
      </c>
    </row>
    <row r="415" spans="1:16" x14ac:dyDescent="0.2">
      <c r="A415" s="488"/>
      <c r="B415" s="489">
        <v>3</v>
      </c>
      <c r="C415" s="490" t="s">
        <v>25</v>
      </c>
      <c r="D415" s="491">
        <v>585</v>
      </c>
      <c r="E415" s="492"/>
      <c r="F415" s="493">
        <v>7.8376205787781345E-2</v>
      </c>
      <c r="G415" s="470"/>
      <c r="H415" s="450">
        <v>3</v>
      </c>
      <c r="I415" s="451" t="s">
        <v>153</v>
      </c>
      <c r="J415" s="494">
        <v>75</v>
      </c>
      <c r="L415" s="453">
        <v>0.10330578512396695</v>
      </c>
    </row>
    <row r="416" spans="1:16" x14ac:dyDescent="0.2">
      <c r="A416" s="488"/>
      <c r="B416" s="489">
        <v>4</v>
      </c>
      <c r="C416" s="490" t="s">
        <v>27</v>
      </c>
      <c r="D416" s="491">
        <v>470</v>
      </c>
      <c r="E416" s="492"/>
      <c r="F416" s="493">
        <v>6.2968917470525188E-2</v>
      </c>
      <c r="G416" s="470"/>
      <c r="H416" s="450">
        <v>4</v>
      </c>
      <c r="I416" s="451" t="s">
        <v>159</v>
      </c>
      <c r="J416" s="494">
        <v>60</v>
      </c>
      <c r="K416" s="495"/>
      <c r="L416" s="453">
        <v>8.2644628099173556E-2</v>
      </c>
    </row>
    <row r="417" spans="1:16" x14ac:dyDescent="0.2">
      <c r="A417" s="488"/>
      <c r="B417" s="489">
        <v>5</v>
      </c>
      <c r="C417" s="490" t="s">
        <v>29</v>
      </c>
      <c r="D417" s="491">
        <v>421</v>
      </c>
      <c r="E417" s="492"/>
      <c r="F417" s="493">
        <v>5.6404072883172562E-2</v>
      </c>
      <c r="G417" s="470"/>
      <c r="H417" s="450">
        <v>5</v>
      </c>
      <c r="I417" s="451" t="s">
        <v>162</v>
      </c>
      <c r="J417" s="494">
        <v>20</v>
      </c>
      <c r="K417" s="495"/>
      <c r="L417" s="453">
        <v>2.7548209366391185E-2</v>
      </c>
    </row>
    <row r="418" spans="1:16" x14ac:dyDescent="0.2">
      <c r="A418" s="488"/>
      <c r="B418" s="489">
        <v>6</v>
      </c>
      <c r="C418" s="490" t="s">
        <v>28</v>
      </c>
      <c r="D418" s="491">
        <v>331</v>
      </c>
      <c r="E418" s="492"/>
      <c r="F418" s="493">
        <v>4.4346195069667742E-2</v>
      </c>
      <c r="G418" s="470"/>
      <c r="H418" s="450">
        <v>6</v>
      </c>
      <c r="I418" s="451" t="s">
        <v>182</v>
      </c>
      <c r="J418" s="494">
        <v>19</v>
      </c>
      <c r="K418" s="495"/>
      <c r="L418" s="453">
        <v>2.6170798898071626E-2</v>
      </c>
    </row>
    <row r="419" spans="1:16" x14ac:dyDescent="0.2">
      <c r="A419" s="488"/>
      <c r="B419" s="489">
        <v>7</v>
      </c>
      <c r="C419" s="490" t="s">
        <v>30</v>
      </c>
      <c r="D419" s="491">
        <v>257</v>
      </c>
      <c r="E419" s="492"/>
      <c r="F419" s="493">
        <v>3.4431939978563773E-2</v>
      </c>
      <c r="G419" s="470"/>
      <c r="I419" s="451" t="s">
        <v>103</v>
      </c>
      <c r="J419" s="494">
        <v>135</v>
      </c>
      <c r="K419" s="495"/>
      <c r="L419" s="453">
        <v>0.18595041322314049</v>
      </c>
    </row>
    <row r="420" spans="1:16" x14ac:dyDescent="0.2">
      <c r="A420" s="488"/>
      <c r="B420" s="489">
        <v>8</v>
      </c>
      <c r="C420" s="490" t="s">
        <v>34</v>
      </c>
      <c r="D420" s="491">
        <v>198</v>
      </c>
      <c r="E420" s="492"/>
      <c r="F420" s="493">
        <v>2.652733118971061E-2</v>
      </c>
      <c r="G420" s="470"/>
      <c r="I420" s="451" t="s">
        <v>181</v>
      </c>
      <c r="J420" s="494">
        <v>40</v>
      </c>
      <c r="L420" s="453">
        <v>5.5096418732782371E-2</v>
      </c>
    </row>
    <row r="421" spans="1:16" x14ac:dyDescent="0.2">
      <c r="A421" s="488"/>
      <c r="B421" s="489">
        <v>9</v>
      </c>
      <c r="C421" s="490" t="s">
        <v>33</v>
      </c>
      <c r="D421" s="491">
        <v>190</v>
      </c>
      <c r="E421" s="492"/>
      <c r="F421" s="493">
        <v>2.5455519828510183E-2</v>
      </c>
      <c r="G421" s="470"/>
      <c r="J421" s="494"/>
    </row>
    <row r="422" spans="1:16" x14ac:dyDescent="0.2">
      <c r="A422" s="488"/>
      <c r="B422" s="489">
        <v>10</v>
      </c>
      <c r="C422" s="490" t="s">
        <v>31</v>
      </c>
      <c r="D422" s="491">
        <v>159</v>
      </c>
      <c r="E422" s="492"/>
      <c r="F422" s="493">
        <v>2.130225080385852E-2</v>
      </c>
      <c r="G422" s="470"/>
      <c r="J422" s="494"/>
      <c r="O422" s="487"/>
      <c r="P422" s="487"/>
    </row>
    <row r="423" spans="1:16" x14ac:dyDescent="0.2">
      <c r="A423" s="488"/>
      <c r="B423" s="489"/>
      <c r="C423" s="290"/>
      <c r="D423" s="491"/>
      <c r="E423" s="492"/>
      <c r="F423" s="493"/>
      <c r="G423" s="470"/>
      <c r="J423" s="494"/>
    </row>
    <row r="424" spans="1:16" ht="45" customHeight="1" x14ac:dyDescent="0.2">
      <c r="A424" s="488"/>
      <c r="B424" s="777" t="s">
        <v>482</v>
      </c>
      <c r="C424" s="777"/>
      <c r="D424" s="777"/>
      <c r="E424" s="777"/>
      <c r="F424" s="777"/>
      <c r="G424" s="470"/>
      <c r="I424" s="777" t="s">
        <v>483</v>
      </c>
      <c r="J424" s="777"/>
      <c r="K424" s="777"/>
      <c r="L424" s="777"/>
    </row>
    <row r="425" spans="1:16" ht="13.5" thickBot="1" x14ac:dyDescent="0.25">
      <c r="A425" s="488"/>
      <c r="B425" s="489"/>
      <c r="C425" s="496"/>
      <c r="D425" s="491"/>
      <c r="E425" s="492"/>
      <c r="F425" s="493"/>
      <c r="G425" s="470"/>
    </row>
    <row r="426" spans="1:16" ht="16.5" customHeight="1" thickBot="1" x14ac:dyDescent="0.25">
      <c r="A426" s="479" t="s">
        <v>214</v>
      </c>
      <c r="B426" s="480" t="s">
        <v>20</v>
      </c>
      <c r="C426" s="481" t="s">
        <v>400</v>
      </c>
      <c r="D426" s="778" t="s">
        <v>4</v>
      </c>
      <c r="E426" s="778"/>
      <c r="F426" s="482" t="s">
        <v>401</v>
      </c>
      <c r="G426" s="470"/>
      <c r="H426" s="484" t="s">
        <v>20</v>
      </c>
      <c r="I426" s="485" t="s">
        <v>402</v>
      </c>
      <c r="J426" s="779" t="s">
        <v>4</v>
      </c>
      <c r="K426" s="780"/>
      <c r="L426" s="486" t="s">
        <v>403</v>
      </c>
    </row>
    <row r="427" spans="1:16" s="487" customFormat="1" ht="16.5" customHeight="1" x14ac:dyDescent="0.2">
      <c r="A427" s="488"/>
      <c r="B427" s="489">
        <v>1</v>
      </c>
      <c r="C427" s="490" t="s">
        <v>24</v>
      </c>
      <c r="D427" s="491">
        <v>6305</v>
      </c>
      <c r="E427" s="492"/>
      <c r="F427" s="493">
        <v>0.11777341925842906</v>
      </c>
      <c r="G427" s="483"/>
      <c r="H427" s="450">
        <v>1</v>
      </c>
      <c r="I427" s="451" t="s">
        <v>139</v>
      </c>
      <c r="J427" s="494">
        <v>2042</v>
      </c>
      <c r="K427" s="495"/>
      <c r="L427" s="453">
        <v>0.28583426651735722</v>
      </c>
      <c r="O427" s="449"/>
      <c r="P427" s="449"/>
    </row>
    <row r="428" spans="1:16" x14ac:dyDescent="0.2">
      <c r="A428" s="488"/>
      <c r="B428" s="489">
        <v>2</v>
      </c>
      <c r="C428" s="490" t="s">
        <v>26</v>
      </c>
      <c r="D428" s="491">
        <v>6128</v>
      </c>
      <c r="E428" s="492"/>
      <c r="F428" s="493">
        <v>0.11446717100961988</v>
      </c>
      <c r="G428" s="470"/>
      <c r="H428" s="450">
        <v>2</v>
      </c>
      <c r="I428" s="451" t="s">
        <v>150</v>
      </c>
      <c r="J428" s="494">
        <v>1522</v>
      </c>
      <c r="K428" s="495"/>
      <c r="L428" s="453">
        <v>0.21304591265397538</v>
      </c>
    </row>
    <row r="429" spans="1:16" x14ac:dyDescent="0.2">
      <c r="A429" s="488"/>
      <c r="B429" s="489">
        <v>3</v>
      </c>
      <c r="C429" s="490" t="s">
        <v>25</v>
      </c>
      <c r="D429" s="491">
        <v>4809</v>
      </c>
      <c r="E429" s="492"/>
      <c r="F429" s="493">
        <v>8.9829083776968341E-2</v>
      </c>
      <c r="G429" s="470"/>
      <c r="H429" s="450">
        <v>3</v>
      </c>
      <c r="I429" s="451" t="s">
        <v>153</v>
      </c>
      <c r="J429" s="494">
        <v>956</v>
      </c>
      <c r="K429" s="495"/>
      <c r="L429" s="453">
        <v>0.13381858902575589</v>
      </c>
    </row>
    <row r="430" spans="1:16" x14ac:dyDescent="0.2">
      <c r="A430" s="488"/>
      <c r="B430" s="489">
        <v>4</v>
      </c>
      <c r="C430" s="490" t="s">
        <v>27</v>
      </c>
      <c r="D430" s="491">
        <v>4133</v>
      </c>
      <c r="E430" s="492"/>
      <c r="F430" s="493">
        <v>7.7201830578126462E-2</v>
      </c>
      <c r="G430" s="470"/>
      <c r="H430" s="450">
        <v>4</v>
      </c>
      <c r="I430" s="451" t="s">
        <v>159</v>
      </c>
      <c r="J430" s="494">
        <v>815</v>
      </c>
      <c r="L430" s="453">
        <v>0.11408174692049272</v>
      </c>
    </row>
    <row r="431" spans="1:16" x14ac:dyDescent="0.2">
      <c r="A431" s="488"/>
      <c r="B431" s="489">
        <v>5</v>
      </c>
      <c r="C431" s="490" t="s">
        <v>29</v>
      </c>
      <c r="D431" s="491">
        <v>2335</v>
      </c>
      <c r="E431" s="492"/>
      <c r="F431" s="493">
        <v>4.3616325768189038E-2</v>
      </c>
      <c r="G431" s="470"/>
      <c r="H431" s="450">
        <v>5</v>
      </c>
      <c r="I431" s="451" t="s">
        <v>182</v>
      </c>
      <c r="J431" s="494">
        <v>346</v>
      </c>
      <c r="K431" s="495"/>
      <c r="L431" s="453">
        <v>4.8432250839865625E-2</v>
      </c>
    </row>
    <row r="432" spans="1:16" x14ac:dyDescent="0.2">
      <c r="A432" s="488"/>
      <c r="B432" s="489">
        <v>6</v>
      </c>
      <c r="C432" s="490" t="s">
        <v>28</v>
      </c>
      <c r="D432" s="491">
        <v>1687</v>
      </c>
      <c r="E432" s="492"/>
      <c r="F432" s="493">
        <v>3.151209489119268E-2</v>
      </c>
      <c r="G432" s="470"/>
      <c r="H432" s="450">
        <v>6</v>
      </c>
      <c r="I432" s="451" t="s">
        <v>162</v>
      </c>
      <c r="J432" s="494">
        <v>287</v>
      </c>
      <c r="K432" s="495"/>
      <c r="L432" s="453">
        <v>4.0173572228443449E-2</v>
      </c>
    </row>
    <row r="433" spans="1:16" x14ac:dyDescent="0.2">
      <c r="A433" s="488"/>
      <c r="B433" s="489">
        <v>7</v>
      </c>
      <c r="C433" s="490" t="s">
        <v>30</v>
      </c>
      <c r="D433" s="491">
        <v>1618</v>
      </c>
      <c r="E433" s="492"/>
      <c r="F433" s="493">
        <v>3.0223218455216215E-2</v>
      </c>
      <c r="G433" s="470"/>
      <c r="I433" s="451" t="s">
        <v>103</v>
      </c>
      <c r="J433" s="494">
        <v>1635</v>
      </c>
      <c r="K433" s="495"/>
      <c r="L433" s="453">
        <v>0.22886338185890256</v>
      </c>
    </row>
    <row r="434" spans="1:16" x14ac:dyDescent="0.2">
      <c r="A434" s="488"/>
      <c r="B434" s="489">
        <v>8</v>
      </c>
      <c r="C434" s="490" t="s">
        <v>35</v>
      </c>
      <c r="D434" s="491">
        <v>1235</v>
      </c>
      <c r="E434" s="492"/>
      <c r="F434" s="493">
        <v>2.3069020267114972E-2</v>
      </c>
      <c r="G434" s="470"/>
      <c r="I434" s="451" t="s">
        <v>181</v>
      </c>
      <c r="J434" s="494">
        <v>440</v>
      </c>
      <c r="L434" s="453">
        <v>6.1590145576707729E-2</v>
      </c>
    </row>
    <row r="435" spans="1:16" x14ac:dyDescent="0.2">
      <c r="A435" s="488"/>
      <c r="B435" s="489">
        <v>9</v>
      </c>
      <c r="C435" s="490" t="s">
        <v>34</v>
      </c>
      <c r="D435" s="491">
        <v>1107</v>
      </c>
      <c r="E435" s="492"/>
      <c r="F435" s="493">
        <v>2.0678061081535443E-2</v>
      </c>
      <c r="G435" s="470"/>
      <c r="J435" s="494"/>
    </row>
    <row r="436" spans="1:16" x14ac:dyDescent="0.2">
      <c r="A436" s="488"/>
      <c r="B436" s="489">
        <v>10</v>
      </c>
      <c r="C436" s="490" t="s">
        <v>33</v>
      </c>
      <c r="D436" s="491">
        <v>1101</v>
      </c>
      <c r="E436" s="492"/>
      <c r="F436" s="493">
        <v>2.0565984869711403E-2</v>
      </c>
      <c r="G436" s="470"/>
      <c r="J436" s="494"/>
    </row>
    <row r="437" spans="1:16" x14ac:dyDescent="0.2">
      <c r="A437" s="488"/>
      <c r="B437" s="489"/>
      <c r="C437" s="496"/>
      <c r="D437" s="491"/>
      <c r="E437" s="492"/>
      <c r="F437" s="493"/>
      <c r="G437" s="470"/>
      <c r="J437" s="494"/>
    </row>
    <row r="438" spans="1:16" ht="45" customHeight="1" x14ac:dyDescent="0.2">
      <c r="A438" s="488"/>
      <c r="B438" s="777" t="s">
        <v>484</v>
      </c>
      <c r="C438" s="777"/>
      <c r="D438" s="777"/>
      <c r="E438" s="777"/>
      <c r="F438" s="777"/>
      <c r="G438" s="470"/>
      <c r="I438" s="777" t="s">
        <v>485</v>
      </c>
      <c r="J438" s="777"/>
      <c r="K438" s="777"/>
      <c r="L438" s="777"/>
      <c r="O438" s="487"/>
      <c r="P438" s="487"/>
    </row>
    <row r="439" spans="1:16" ht="13.5" thickBot="1" x14ac:dyDescent="0.25">
      <c r="A439" s="488"/>
      <c r="B439" s="489"/>
      <c r="C439" s="496"/>
      <c r="D439" s="491"/>
      <c r="E439" s="492"/>
      <c r="F439" s="493"/>
      <c r="G439" s="470"/>
    </row>
    <row r="440" spans="1:16" ht="16.5" customHeight="1" thickBot="1" x14ac:dyDescent="0.25">
      <c r="A440" s="479" t="s">
        <v>229</v>
      </c>
      <c r="B440" s="480" t="s">
        <v>20</v>
      </c>
      <c r="C440" s="481" t="s">
        <v>400</v>
      </c>
      <c r="D440" s="778" t="s">
        <v>4</v>
      </c>
      <c r="E440" s="778"/>
      <c r="F440" s="482" t="s">
        <v>401</v>
      </c>
      <c r="G440" s="470"/>
      <c r="H440" s="484" t="s">
        <v>20</v>
      </c>
      <c r="I440" s="485" t="s">
        <v>402</v>
      </c>
      <c r="J440" s="779" t="s">
        <v>4</v>
      </c>
      <c r="K440" s="780"/>
      <c r="L440" s="486" t="s">
        <v>403</v>
      </c>
    </row>
    <row r="441" spans="1:16" s="487" customFormat="1" ht="16.5" customHeight="1" x14ac:dyDescent="0.2">
      <c r="A441" s="488"/>
      <c r="B441" s="489">
        <v>1</v>
      </c>
      <c r="C441" s="490" t="s">
        <v>26</v>
      </c>
      <c r="D441" s="491">
        <v>1536</v>
      </c>
      <c r="E441" s="492"/>
      <c r="F441" s="493">
        <v>0.14550966275104207</v>
      </c>
      <c r="G441" s="483"/>
      <c r="H441" s="450">
        <v>1</v>
      </c>
      <c r="I441" s="451" t="s">
        <v>139</v>
      </c>
      <c r="J441" s="494">
        <v>548</v>
      </c>
      <c r="K441" s="495"/>
      <c r="L441" s="453">
        <v>0.34016139044072002</v>
      </c>
      <c r="O441" s="449"/>
      <c r="P441" s="449"/>
    </row>
    <row r="442" spans="1:16" x14ac:dyDescent="0.2">
      <c r="A442" s="488"/>
      <c r="B442" s="489">
        <v>2</v>
      </c>
      <c r="C442" s="490" t="s">
        <v>24</v>
      </c>
      <c r="D442" s="491">
        <v>1097</v>
      </c>
      <c r="E442" s="492"/>
      <c r="F442" s="493">
        <v>0.10392194012883668</v>
      </c>
      <c r="G442" s="470"/>
      <c r="H442" s="450">
        <v>2</v>
      </c>
      <c r="I442" s="451" t="s">
        <v>150</v>
      </c>
      <c r="J442" s="494">
        <v>222</v>
      </c>
      <c r="K442" s="495"/>
      <c r="L442" s="453">
        <v>0.13780260707635009</v>
      </c>
    </row>
    <row r="443" spans="1:16" x14ac:dyDescent="0.2">
      <c r="A443" s="488"/>
      <c r="B443" s="489">
        <v>3</v>
      </c>
      <c r="C443" s="490" t="s">
        <v>28</v>
      </c>
      <c r="D443" s="491">
        <v>838</v>
      </c>
      <c r="E443" s="492"/>
      <c r="F443" s="493">
        <v>7.9386131110269043E-2</v>
      </c>
      <c r="G443" s="470"/>
      <c r="H443" s="450">
        <v>3</v>
      </c>
      <c r="I443" s="451" t="s">
        <v>153</v>
      </c>
      <c r="J443" s="494">
        <v>187</v>
      </c>
      <c r="K443" s="495"/>
      <c r="L443" s="453">
        <v>0.11607697082557418</v>
      </c>
    </row>
    <row r="444" spans="1:16" x14ac:dyDescent="0.2">
      <c r="A444" s="488"/>
      <c r="B444" s="489">
        <v>4</v>
      </c>
      <c r="C444" s="490" t="s">
        <v>25</v>
      </c>
      <c r="D444" s="491">
        <v>647</v>
      </c>
      <c r="E444" s="492"/>
      <c r="F444" s="493">
        <v>6.1292156119742328E-2</v>
      </c>
      <c r="G444" s="470"/>
      <c r="H444" s="450">
        <v>4</v>
      </c>
      <c r="I444" s="451" t="s">
        <v>182</v>
      </c>
      <c r="J444" s="494">
        <v>159</v>
      </c>
      <c r="K444" s="495"/>
      <c r="L444" s="453">
        <v>9.8696461824953452E-2</v>
      </c>
    </row>
    <row r="445" spans="1:16" x14ac:dyDescent="0.2">
      <c r="A445" s="488"/>
      <c r="B445" s="489">
        <v>5</v>
      </c>
      <c r="C445" s="490" t="s">
        <v>27</v>
      </c>
      <c r="D445" s="491">
        <v>596</v>
      </c>
      <c r="E445" s="492"/>
      <c r="F445" s="493">
        <v>5.6460780598711631E-2</v>
      </c>
      <c r="G445" s="470"/>
      <c r="H445" s="450">
        <v>5</v>
      </c>
      <c r="I445" s="451" t="s">
        <v>159</v>
      </c>
      <c r="J445" s="494">
        <v>129</v>
      </c>
      <c r="L445" s="453">
        <v>8.0074487895716945E-2</v>
      </c>
    </row>
    <row r="446" spans="1:16" x14ac:dyDescent="0.2">
      <c r="A446" s="488"/>
      <c r="B446" s="489">
        <v>6</v>
      </c>
      <c r="C446" s="496" t="s">
        <v>29</v>
      </c>
      <c r="D446" s="491">
        <v>435</v>
      </c>
      <c r="E446" s="492"/>
      <c r="F446" s="493">
        <v>4.1208791208791208E-2</v>
      </c>
      <c r="G446" s="470"/>
      <c r="H446" s="450">
        <v>6</v>
      </c>
      <c r="I446" s="451" t="s">
        <v>162</v>
      </c>
      <c r="J446" s="494">
        <v>67</v>
      </c>
      <c r="K446" s="495"/>
      <c r="L446" s="453">
        <v>4.1589075108628179E-2</v>
      </c>
    </row>
    <row r="447" spans="1:16" x14ac:dyDescent="0.2">
      <c r="A447" s="488"/>
      <c r="B447" s="489">
        <v>7</v>
      </c>
      <c r="C447" s="502" t="s">
        <v>30</v>
      </c>
      <c r="D447" s="491">
        <v>338</v>
      </c>
      <c r="E447" s="492"/>
      <c r="F447" s="493">
        <v>3.2019704433497539E-2</v>
      </c>
      <c r="G447" s="470"/>
      <c r="I447" s="451" t="s">
        <v>103</v>
      </c>
      <c r="J447" s="494">
        <v>398</v>
      </c>
      <c r="K447" s="495"/>
      <c r="L447" s="453">
        <v>0.24705152079453754</v>
      </c>
    </row>
    <row r="448" spans="1:16" x14ac:dyDescent="0.2">
      <c r="A448" s="488"/>
      <c r="B448" s="489">
        <v>8</v>
      </c>
      <c r="C448" s="496" t="s">
        <v>31</v>
      </c>
      <c r="D448" s="491">
        <v>261</v>
      </c>
      <c r="E448" s="492"/>
      <c r="F448" s="493">
        <v>2.4725274725274724E-2</v>
      </c>
      <c r="G448" s="470"/>
      <c r="I448" s="451" t="s">
        <v>181</v>
      </c>
      <c r="J448" s="494">
        <v>78</v>
      </c>
      <c r="L448" s="453">
        <v>4.8417132216014895E-2</v>
      </c>
    </row>
    <row r="449" spans="1:16" x14ac:dyDescent="0.2">
      <c r="A449" s="488"/>
      <c r="B449" s="489">
        <v>9</v>
      </c>
      <c r="C449" s="490" t="s">
        <v>33</v>
      </c>
      <c r="D449" s="491">
        <v>233</v>
      </c>
      <c r="E449" s="492"/>
      <c r="F449" s="493">
        <v>2.207275483137552E-2</v>
      </c>
      <c r="G449" s="470"/>
      <c r="J449" s="494"/>
    </row>
    <row r="450" spans="1:16" ht="25.5" x14ac:dyDescent="0.2">
      <c r="A450" s="488"/>
      <c r="B450" s="489">
        <v>10</v>
      </c>
      <c r="C450" s="496" t="s">
        <v>37</v>
      </c>
      <c r="D450" s="491">
        <v>218</v>
      </c>
      <c r="E450" s="492"/>
      <c r="F450" s="493">
        <v>2.0651762031072374E-2</v>
      </c>
      <c r="G450" s="470"/>
      <c r="J450" s="494"/>
    </row>
    <row r="451" spans="1:16" x14ac:dyDescent="0.2">
      <c r="A451" s="488"/>
      <c r="B451" s="489"/>
      <c r="C451" s="496"/>
      <c r="D451" s="491"/>
      <c r="E451" s="492"/>
      <c r="F451" s="493"/>
      <c r="G451" s="470"/>
      <c r="J451" s="494"/>
    </row>
    <row r="452" spans="1:16" ht="45" customHeight="1" x14ac:dyDescent="0.2">
      <c r="A452" s="488"/>
      <c r="B452" s="777" t="s">
        <v>486</v>
      </c>
      <c r="C452" s="777"/>
      <c r="D452" s="777"/>
      <c r="E452" s="777"/>
      <c r="F452" s="777"/>
      <c r="G452" s="470"/>
      <c r="I452" s="777" t="s">
        <v>487</v>
      </c>
      <c r="J452" s="777"/>
      <c r="K452" s="777"/>
      <c r="L452" s="777"/>
    </row>
    <row r="453" spans="1:16" ht="13.5" thickBot="1" x14ac:dyDescent="0.25">
      <c r="A453" s="488"/>
      <c r="B453" s="489"/>
      <c r="C453" s="496"/>
      <c r="D453" s="491"/>
      <c r="E453" s="492"/>
      <c r="F453" s="493"/>
      <c r="G453" s="470"/>
    </row>
    <row r="454" spans="1:16" ht="16.5" customHeight="1" thickBot="1" x14ac:dyDescent="0.25">
      <c r="A454" s="479" t="s">
        <v>216</v>
      </c>
      <c r="B454" s="480" t="s">
        <v>20</v>
      </c>
      <c r="C454" s="481" t="s">
        <v>400</v>
      </c>
      <c r="D454" s="778" t="s">
        <v>4</v>
      </c>
      <c r="E454" s="778"/>
      <c r="F454" s="482" t="s">
        <v>401</v>
      </c>
      <c r="G454" s="470"/>
      <c r="H454" s="484" t="s">
        <v>20</v>
      </c>
      <c r="I454" s="485" t="s">
        <v>402</v>
      </c>
      <c r="J454" s="779" t="s">
        <v>4</v>
      </c>
      <c r="K454" s="780"/>
      <c r="L454" s="486" t="s">
        <v>403</v>
      </c>
      <c r="O454" s="487"/>
      <c r="P454" s="487"/>
    </row>
    <row r="455" spans="1:16" s="487" customFormat="1" ht="16.5" customHeight="1" x14ac:dyDescent="0.2">
      <c r="A455" s="488"/>
      <c r="B455" s="489">
        <v>1</v>
      </c>
      <c r="C455" s="490" t="s">
        <v>26</v>
      </c>
      <c r="D455" s="491">
        <v>10781</v>
      </c>
      <c r="E455" s="492"/>
      <c r="F455" s="493">
        <v>0.10621988827255978</v>
      </c>
      <c r="G455" s="483"/>
      <c r="H455" s="450">
        <v>1</v>
      </c>
      <c r="I455" s="451" t="s">
        <v>139</v>
      </c>
      <c r="J455" s="494">
        <v>5023</v>
      </c>
      <c r="K455" s="495"/>
      <c r="L455" s="453">
        <v>0.31474403158092612</v>
      </c>
      <c r="O455" s="449"/>
      <c r="P455" s="449"/>
    </row>
    <row r="456" spans="1:16" x14ac:dyDescent="0.2">
      <c r="A456" s="488"/>
      <c r="B456" s="489">
        <v>2</v>
      </c>
      <c r="C456" s="490" t="s">
        <v>24</v>
      </c>
      <c r="D456" s="491">
        <v>10332</v>
      </c>
      <c r="E456" s="492"/>
      <c r="F456" s="493">
        <v>0.1017961122003606</v>
      </c>
      <c r="G456" s="470"/>
      <c r="H456" s="450">
        <v>2</v>
      </c>
      <c r="I456" s="451" t="s">
        <v>150</v>
      </c>
      <c r="J456" s="494">
        <v>3875</v>
      </c>
      <c r="K456" s="495"/>
      <c r="L456" s="453">
        <v>0.24280969985588069</v>
      </c>
    </row>
    <row r="457" spans="1:16" x14ac:dyDescent="0.2">
      <c r="A457" s="488"/>
      <c r="B457" s="489">
        <v>3</v>
      </c>
      <c r="C457" s="490" t="s">
        <v>27</v>
      </c>
      <c r="D457" s="491">
        <v>8746</v>
      </c>
      <c r="E457" s="492"/>
      <c r="F457" s="493">
        <v>8.6170034582302921E-2</v>
      </c>
      <c r="G457" s="470"/>
      <c r="H457" s="450">
        <v>3</v>
      </c>
      <c r="I457" s="451" t="s">
        <v>153</v>
      </c>
      <c r="J457" s="494">
        <v>2091</v>
      </c>
      <c r="K457" s="495"/>
      <c r="L457" s="453">
        <v>0.13102324707061846</v>
      </c>
    </row>
    <row r="458" spans="1:16" x14ac:dyDescent="0.2">
      <c r="A458" s="488"/>
      <c r="B458" s="489">
        <v>4</v>
      </c>
      <c r="C458" s="490" t="s">
        <v>25</v>
      </c>
      <c r="D458" s="491">
        <v>7168</v>
      </c>
      <c r="E458" s="492"/>
      <c r="F458" s="493">
        <v>7.062277702789245E-2</v>
      </c>
      <c r="G458" s="470"/>
      <c r="H458" s="450">
        <v>4</v>
      </c>
      <c r="I458" s="451" t="s">
        <v>159</v>
      </c>
      <c r="J458" s="494">
        <v>1565</v>
      </c>
      <c r="K458" s="495"/>
      <c r="L458" s="453">
        <v>9.8063788457923434E-2</v>
      </c>
    </row>
    <row r="459" spans="1:16" x14ac:dyDescent="0.2">
      <c r="A459" s="488"/>
      <c r="B459" s="489">
        <v>5</v>
      </c>
      <c r="C459" s="490" t="s">
        <v>29</v>
      </c>
      <c r="D459" s="491">
        <v>4211</v>
      </c>
      <c r="E459" s="492"/>
      <c r="F459" s="493">
        <v>4.1488911002295632E-2</v>
      </c>
      <c r="G459" s="470"/>
      <c r="H459" s="450">
        <v>5</v>
      </c>
      <c r="I459" s="451" t="s">
        <v>182</v>
      </c>
      <c r="J459" s="494">
        <v>684</v>
      </c>
      <c r="L459" s="453">
        <v>4.2859828310044486E-2</v>
      </c>
    </row>
    <row r="460" spans="1:16" x14ac:dyDescent="0.2">
      <c r="A460" s="488"/>
      <c r="B460" s="489">
        <v>6</v>
      </c>
      <c r="C460" s="490" t="s">
        <v>30</v>
      </c>
      <c r="D460" s="491">
        <v>3626</v>
      </c>
      <c r="E460" s="492"/>
      <c r="F460" s="493">
        <v>3.5725193848094035E-2</v>
      </c>
      <c r="G460" s="470"/>
      <c r="H460" s="450">
        <v>6</v>
      </c>
      <c r="I460" s="451" t="s">
        <v>162</v>
      </c>
      <c r="J460" s="494">
        <v>629</v>
      </c>
      <c r="K460" s="495"/>
      <c r="L460" s="453">
        <v>3.9413497086283604E-2</v>
      </c>
    </row>
    <row r="461" spans="1:16" x14ac:dyDescent="0.2">
      <c r="A461" s="488"/>
      <c r="B461" s="489">
        <v>7</v>
      </c>
      <c r="C461" s="490" t="s">
        <v>28</v>
      </c>
      <c r="D461" s="491">
        <v>3538</v>
      </c>
      <c r="E461" s="492"/>
      <c r="F461" s="493">
        <v>3.4858173147974819E-2</v>
      </c>
      <c r="G461" s="470"/>
      <c r="I461" s="451" t="s">
        <v>103</v>
      </c>
      <c r="J461" s="494">
        <v>3155</v>
      </c>
      <c r="K461" s="495"/>
      <c r="L461" s="453">
        <v>0.19769409110846545</v>
      </c>
    </row>
    <row r="462" spans="1:16" x14ac:dyDescent="0.2">
      <c r="A462" s="488"/>
      <c r="B462" s="489">
        <v>8</v>
      </c>
      <c r="C462" s="490" t="s">
        <v>34</v>
      </c>
      <c r="D462" s="491">
        <v>2303</v>
      </c>
      <c r="E462" s="492"/>
      <c r="F462" s="493">
        <v>2.2690325822438101E-2</v>
      </c>
      <c r="G462" s="470"/>
      <c r="I462" s="451" t="s">
        <v>181</v>
      </c>
      <c r="J462" s="494">
        <v>1011</v>
      </c>
      <c r="L462" s="453">
        <v>6.3349833949495588E-2</v>
      </c>
    </row>
    <row r="463" spans="1:16" x14ac:dyDescent="0.2">
      <c r="A463" s="488"/>
      <c r="B463" s="489">
        <v>9</v>
      </c>
      <c r="C463" s="490" t="s">
        <v>33</v>
      </c>
      <c r="D463" s="491">
        <v>2252</v>
      </c>
      <c r="E463" s="492"/>
      <c r="F463" s="493">
        <v>2.2187847916687192E-2</v>
      </c>
      <c r="G463" s="470"/>
      <c r="J463" s="494"/>
    </row>
    <row r="464" spans="1:16" x14ac:dyDescent="0.2">
      <c r="A464" s="488"/>
      <c r="B464" s="489">
        <v>10</v>
      </c>
      <c r="C464" s="490" t="s">
        <v>35</v>
      </c>
      <c r="D464" s="491">
        <v>2242</v>
      </c>
      <c r="E464" s="492"/>
      <c r="F464" s="493">
        <v>2.2089322837128191E-2</v>
      </c>
      <c r="G464" s="470"/>
      <c r="J464" s="494"/>
    </row>
    <row r="465" spans="1:16" x14ac:dyDescent="0.2">
      <c r="A465" s="488"/>
      <c r="B465" s="489"/>
      <c r="C465" s="496"/>
      <c r="D465" s="491"/>
      <c r="E465" s="492"/>
      <c r="F465" s="493"/>
      <c r="G465" s="470"/>
      <c r="J465" s="494"/>
    </row>
    <row r="466" spans="1:16" ht="45" customHeight="1" x14ac:dyDescent="0.2">
      <c r="A466" s="488"/>
      <c r="B466" s="777" t="s">
        <v>488</v>
      </c>
      <c r="C466" s="777"/>
      <c r="D466" s="777"/>
      <c r="E466" s="777"/>
      <c r="F466" s="777"/>
      <c r="G466" s="470"/>
      <c r="I466" s="777" t="s">
        <v>489</v>
      </c>
      <c r="J466" s="777"/>
      <c r="K466" s="777"/>
      <c r="L466" s="777"/>
    </row>
    <row r="467" spans="1:16" ht="13.5" thickBot="1" x14ac:dyDescent="0.25">
      <c r="A467" s="488"/>
      <c r="B467" s="489"/>
      <c r="C467" s="496"/>
      <c r="D467" s="491"/>
      <c r="E467" s="492"/>
      <c r="F467" s="493"/>
      <c r="G467" s="470"/>
    </row>
    <row r="468" spans="1:16" ht="16.5" customHeight="1" thickBot="1" x14ac:dyDescent="0.25">
      <c r="A468" s="479" t="s">
        <v>234</v>
      </c>
      <c r="B468" s="480" t="s">
        <v>20</v>
      </c>
      <c r="C468" s="481" t="s">
        <v>400</v>
      </c>
      <c r="D468" s="778" t="s">
        <v>4</v>
      </c>
      <c r="E468" s="778"/>
      <c r="F468" s="482" t="s">
        <v>401</v>
      </c>
      <c r="G468" s="470"/>
      <c r="H468" s="484" t="s">
        <v>20</v>
      </c>
      <c r="I468" s="485" t="s">
        <v>402</v>
      </c>
      <c r="J468" s="779" t="s">
        <v>4</v>
      </c>
      <c r="K468" s="780"/>
      <c r="L468" s="486" t="s">
        <v>403</v>
      </c>
    </row>
    <row r="469" spans="1:16" s="487" customFormat="1" ht="16.5" customHeight="1" x14ac:dyDescent="0.2">
      <c r="A469" s="488"/>
      <c r="B469" s="489">
        <v>1</v>
      </c>
      <c r="C469" s="490" t="s">
        <v>26</v>
      </c>
      <c r="D469" s="491">
        <v>5943</v>
      </c>
      <c r="E469" s="492"/>
      <c r="F469" s="493">
        <v>0.11767384761603042</v>
      </c>
      <c r="G469" s="483"/>
      <c r="H469" s="450">
        <v>1</v>
      </c>
      <c r="I469" s="451" t="s">
        <v>139</v>
      </c>
      <c r="J469" s="494">
        <v>3077</v>
      </c>
      <c r="K469" s="495"/>
      <c r="L469" s="453">
        <v>0.41955276793018814</v>
      </c>
      <c r="O469" s="449"/>
      <c r="P469" s="449"/>
    </row>
    <row r="470" spans="1:16" x14ac:dyDescent="0.2">
      <c r="A470" s="488"/>
      <c r="B470" s="489">
        <v>2</v>
      </c>
      <c r="C470" s="490" t="s">
        <v>24</v>
      </c>
      <c r="D470" s="491">
        <v>5562</v>
      </c>
      <c r="E470" s="492"/>
      <c r="F470" s="493">
        <v>0.1101298907017266</v>
      </c>
      <c r="G470" s="470"/>
      <c r="H470" s="450">
        <v>2</v>
      </c>
      <c r="I470" s="451" t="s">
        <v>150</v>
      </c>
      <c r="J470" s="494">
        <v>1136</v>
      </c>
      <c r="K470" s="495"/>
      <c r="L470" s="453">
        <v>0.15489500954458685</v>
      </c>
      <c r="O470" s="487"/>
      <c r="P470" s="487"/>
    </row>
    <row r="471" spans="1:16" x14ac:dyDescent="0.2">
      <c r="A471" s="488"/>
      <c r="B471" s="489">
        <v>3</v>
      </c>
      <c r="C471" s="490" t="s">
        <v>25</v>
      </c>
      <c r="D471" s="491">
        <v>3867</v>
      </c>
      <c r="E471" s="492"/>
      <c r="F471" s="493">
        <v>7.6568192618406458E-2</v>
      </c>
      <c r="G471" s="470"/>
      <c r="H471" s="450">
        <v>3</v>
      </c>
      <c r="I471" s="451" t="s">
        <v>153</v>
      </c>
      <c r="J471" s="494">
        <v>812</v>
      </c>
      <c r="K471" s="495"/>
      <c r="L471" s="453">
        <v>0.11071720752658849</v>
      </c>
    </row>
    <row r="472" spans="1:16" x14ac:dyDescent="0.2">
      <c r="A472" s="488"/>
      <c r="B472" s="489">
        <v>4</v>
      </c>
      <c r="C472" s="490" t="s">
        <v>28</v>
      </c>
      <c r="D472" s="491">
        <v>3210</v>
      </c>
      <c r="E472" s="492"/>
      <c r="F472" s="493">
        <v>6.3559322033898302E-2</v>
      </c>
      <c r="G472" s="470"/>
      <c r="H472" s="450">
        <v>4</v>
      </c>
      <c r="I472" s="451" t="s">
        <v>159</v>
      </c>
      <c r="J472" s="494">
        <v>553</v>
      </c>
      <c r="K472" s="495"/>
      <c r="L472" s="453">
        <v>7.5402236160349065E-2</v>
      </c>
    </row>
    <row r="473" spans="1:16" x14ac:dyDescent="0.2">
      <c r="A473" s="488"/>
      <c r="B473" s="489">
        <v>5</v>
      </c>
      <c r="C473" s="490" t="s">
        <v>27</v>
      </c>
      <c r="D473" s="491">
        <v>2849</v>
      </c>
      <c r="E473" s="492"/>
      <c r="F473" s="493">
        <v>5.6411373356565819E-2</v>
      </c>
      <c r="G473" s="470"/>
      <c r="H473" s="450">
        <v>5</v>
      </c>
      <c r="I473" s="451" t="s">
        <v>162</v>
      </c>
      <c r="J473" s="494">
        <v>351</v>
      </c>
      <c r="K473" s="495"/>
      <c r="L473" s="453">
        <v>4.7859285519498231E-2</v>
      </c>
    </row>
    <row r="474" spans="1:16" x14ac:dyDescent="0.2">
      <c r="A474" s="488"/>
      <c r="B474" s="489">
        <v>6</v>
      </c>
      <c r="C474" s="490" t="s">
        <v>29</v>
      </c>
      <c r="D474" s="491">
        <v>2663</v>
      </c>
      <c r="E474" s="492"/>
      <c r="F474" s="493">
        <v>5.2728496752732459E-2</v>
      </c>
      <c r="G474" s="470"/>
      <c r="H474" s="450">
        <v>6</v>
      </c>
      <c r="I474" s="451" t="s">
        <v>182</v>
      </c>
      <c r="J474" s="494">
        <v>239</v>
      </c>
      <c r="L474" s="453">
        <v>3.2587946550313607E-2</v>
      </c>
    </row>
    <row r="475" spans="1:16" x14ac:dyDescent="0.2">
      <c r="A475" s="488"/>
      <c r="B475" s="489">
        <v>7</v>
      </c>
      <c r="C475" s="490" t="s">
        <v>30</v>
      </c>
      <c r="D475" s="491">
        <v>1626</v>
      </c>
      <c r="E475" s="492"/>
      <c r="F475" s="493">
        <v>3.2195469665769048E-2</v>
      </c>
      <c r="G475" s="470"/>
      <c r="I475" s="451" t="s">
        <v>103</v>
      </c>
      <c r="J475" s="494">
        <v>1537</v>
      </c>
      <c r="K475" s="495"/>
      <c r="L475" s="453">
        <v>0.20957185710389964</v>
      </c>
    </row>
    <row r="476" spans="1:16" x14ac:dyDescent="0.2">
      <c r="A476" s="488"/>
      <c r="B476" s="489">
        <v>8</v>
      </c>
      <c r="C476" s="490" t="s">
        <v>31</v>
      </c>
      <c r="D476" s="491">
        <v>1624</v>
      </c>
      <c r="E476" s="492"/>
      <c r="F476" s="493">
        <v>3.2155868842071916E-2</v>
      </c>
      <c r="G476" s="470"/>
      <c r="I476" s="451" t="s">
        <v>181</v>
      </c>
      <c r="J476" s="494">
        <v>321</v>
      </c>
      <c r="L476" s="453">
        <v>4.3768748295609491E-2</v>
      </c>
    </row>
    <row r="477" spans="1:16" x14ac:dyDescent="0.2">
      <c r="A477" s="488"/>
      <c r="B477" s="489">
        <v>9</v>
      </c>
      <c r="C477" s="490" t="s">
        <v>33</v>
      </c>
      <c r="D477" s="491">
        <v>1083</v>
      </c>
      <c r="E477" s="492"/>
      <c r="F477" s="493">
        <v>2.1443846031997466E-2</v>
      </c>
      <c r="G477" s="470"/>
      <c r="J477" s="494"/>
    </row>
    <row r="478" spans="1:16" x14ac:dyDescent="0.2">
      <c r="A478" s="488"/>
      <c r="B478" s="489">
        <v>10</v>
      </c>
      <c r="C478" s="490" t="s">
        <v>34</v>
      </c>
      <c r="D478" s="491">
        <v>1073</v>
      </c>
      <c r="E478" s="492"/>
      <c r="F478" s="493">
        <v>2.1245841913511802E-2</v>
      </c>
      <c r="G478" s="470"/>
      <c r="J478" s="494"/>
    </row>
    <row r="479" spans="1:16" x14ac:dyDescent="0.2">
      <c r="A479" s="488"/>
      <c r="B479" s="489"/>
      <c r="C479" s="496"/>
      <c r="D479" s="491"/>
      <c r="E479" s="492"/>
      <c r="F479" s="493"/>
      <c r="G479" s="470"/>
      <c r="J479" s="494"/>
    </row>
    <row r="480" spans="1:16" ht="45" customHeight="1" x14ac:dyDescent="0.2">
      <c r="A480" s="488"/>
      <c r="B480" s="777" t="s">
        <v>490</v>
      </c>
      <c r="C480" s="777"/>
      <c r="D480" s="777"/>
      <c r="E480" s="777"/>
      <c r="F480" s="777"/>
      <c r="G480" s="470"/>
      <c r="I480" s="777" t="s">
        <v>491</v>
      </c>
      <c r="J480" s="777"/>
      <c r="K480" s="777"/>
      <c r="L480" s="777"/>
    </row>
    <row r="481" spans="1:16" ht="13.5" thickBot="1" x14ac:dyDescent="0.25">
      <c r="A481" s="257" t="s">
        <v>414</v>
      </c>
      <c r="B481" s="489"/>
      <c r="C481" s="496"/>
      <c r="D481" s="491"/>
      <c r="E481" s="492"/>
      <c r="F481" s="493"/>
      <c r="G481" s="470"/>
    </row>
    <row r="482" spans="1:16" ht="16.5" customHeight="1" thickBot="1" x14ac:dyDescent="0.25">
      <c r="A482" s="479" t="s">
        <v>255</v>
      </c>
      <c r="B482" s="480" t="s">
        <v>20</v>
      </c>
      <c r="C482" s="481" t="s">
        <v>400</v>
      </c>
      <c r="D482" s="778" t="s">
        <v>4</v>
      </c>
      <c r="E482" s="778"/>
      <c r="F482" s="482" t="s">
        <v>401</v>
      </c>
      <c r="G482" s="470"/>
      <c r="H482" s="484" t="s">
        <v>20</v>
      </c>
      <c r="I482" s="485" t="s">
        <v>402</v>
      </c>
      <c r="J482" s="779" t="s">
        <v>4</v>
      </c>
      <c r="K482" s="780"/>
      <c r="L482" s="486" t="s">
        <v>403</v>
      </c>
    </row>
    <row r="483" spans="1:16" s="487" customFormat="1" ht="16.5" customHeight="1" x14ac:dyDescent="0.2">
      <c r="A483" s="488"/>
      <c r="B483" s="489">
        <v>1</v>
      </c>
      <c r="C483" s="490" t="s">
        <v>26</v>
      </c>
      <c r="D483" s="491">
        <v>357</v>
      </c>
      <c r="E483" s="492"/>
      <c r="F483" s="493">
        <v>0.14435907804286291</v>
      </c>
      <c r="G483" s="483"/>
      <c r="H483" s="450">
        <v>1</v>
      </c>
      <c r="I483" s="451" t="s">
        <v>139</v>
      </c>
      <c r="J483" s="494">
        <v>145</v>
      </c>
      <c r="K483" s="495"/>
      <c r="L483" s="453">
        <v>0.45454545454545453</v>
      </c>
      <c r="O483" s="449"/>
      <c r="P483" s="449"/>
    </row>
    <row r="484" spans="1:16" x14ac:dyDescent="0.2">
      <c r="A484" s="488"/>
      <c r="B484" s="489">
        <v>2</v>
      </c>
      <c r="C484" s="490" t="s">
        <v>24</v>
      </c>
      <c r="D484" s="491">
        <v>224</v>
      </c>
      <c r="E484" s="492"/>
      <c r="F484" s="493">
        <v>9.057824504650222E-2</v>
      </c>
      <c r="G484" s="470"/>
      <c r="H484" s="450">
        <v>2</v>
      </c>
      <c r="I484" s="451" t="s">
        <v>150</v>
      </c>
      <c r="J484" s="494">
        <v>44</v>
      </c>
      <c r="K484" s="495"/>
      <c r="L484" s="453">
        <v>0.13793103448275862</v>
      </c>
    </row>
    <row r="485" spans="1:16" x14ac:dyDescent="0.2">
      <c r="A485" s="488"/>
      <c r="B485" s="489">
        <v>3</v>
      </c>
      <c r="C485" s="490" t="s">
        <v>27</v>
      </c>
      <c r="D485" s="491">
        <v>160</v>
      </c>
      <c r="E485" s="492"/>
      <c r="F485" s="493">
        <v>6.4698746461787304E-2</v>
      </c>
      <c r="G485" s="470"/>
      <c r="H485" s="450">
        <v>3</v>
      </c>
      <c r="I485" s="451" t="s">
        <v>153</v>
      </c>
      <c r="J485" s="494">
        <v>33</v>
      </c>
      <c r="K485" s="495"/>
      <c r="L485" s="453">
        <v>0.10344827586206896</v>
      </c>
    </row>
    <row r="486" spans="1:16" x14ac:dyDescent="0.2">
      <c r="A486" s="488"/>
      <c r="B486" s="489">
        <v>4</v>
      </c>
      <c r="C486" s="490" t="s">
        <v>28</v>
      </c>
      <c r="D486" s="491">
        <v>142</v>
      </c>
      <c r="E486" s="492"/>
      <c r="F486" s="493">
        <v>5.742013748483623E-2</v>
      </c>
      <c r="G486" s="470"/>
      <c r="H486" s="450">
        <v>4</v>
      </c>
      <c r="I486" s="451" t="s">
        <v>159</v>
      </c>
      <c r="J486" s="494">
        <v>24</v>
      </c>
      <c r="K486" s="495"/>
      <c r="L486" s="453">
        <v>7.5235109717868343E-2</v>
      </c>
      <c r="O486" s="487"/>
      <c r="P486" s="487"/>
    </row>
    <row r="487" spans="1:16" x14ac:dyDescent="0.2">
      <c r="A487" s="488"/>
      <c r="B487" s="489">
        <v>5</v>
      </c>
      <c r="C487" s="490" t="s">
        <v>30</v>
      </c>
      <c r="D487" s="491">
        <v>111</v>
      </c>
      <c r="E487" s="492"/>
      <c r="F487" s="493">
        <v>4.4884755357864944E-2</v>
      </c>
      <c r="G487" s="470"/>
      <c r="H487" s="450">
        <v>5</v>
      </c>
      <c r="I487" s="451" t="s">
        <v>162</v>
      </c>
      <c r="J487" s="494">
        <v>17</v>
      </c>
      <c r="K487" s="495"/>
      <c r="L487" s="453">
        <v>5.329153605015674E-2</v>
      </c>
    </row>
    <row r="488" spans="1:16" x14ac:dyDescent="0.2">
      <c r="A488" s="488"/>
      <c r="B488" s="489">
        <v>6</v>
      </c>
      <c r="C488" s="490" t="s">
        <v>25</v>
      </c>
      <c r="D488" s="491">
        <v>94</v>
      </c>
      <c r="E488" s="492"/>
      <c r="F488" s="493">
        <v>3.8010513546300043E-2</v>
      </c>
      <c r="G488" s="470"/>
      <c r="H488" s="450">
        <v>6</v>
      </c>
      <c r="I488" s="451" t="s">
        <v>182</v>
      </c>
      <c r="J488" s="494">
        <v>8</v>
      </c>
      <c r="L488" s="453">
        <v>2.5078369905956112E-2</v>
      </c>
    </row>
    <row r="489" spans="1:16" x14ac:dyDescent="0.2">
      <c r="A489" s="488"/>
      <c r="B489" s="489">
        <v>7</v>
      </c>
      <c r="C489" s="490" t="s">
        <v>29</v>
      </c>
      <c r="D489" s="491">
        <v>77</v>
      </c>
      <c r="E489" s="492"/>
      <c r="F489" s="493">
        <v>3.1136271734735141E-2</v>
      </c>
      <c r="G489" s="470"/>
      <c r="I489" s="451" t="s">
        <v>103</v>
      </c>
      <c r="J489" s="494">
        <v>57</v>
      </c>
      <c r="K489" s="495"/>
      <c r="L489" s="453">
        <v>0.17868338557993729</v>
      </c>
    </row>
    <row r="490" spans="1:16" x14ac:dyDescent="0.2">
      <c r="A490" s="488"/>
      <c r="B490" s="489">
        <v>8</v>
      </c>
      <c r="C490" s="490" t="s">
        <v>33</v>
      </c>
      <c r="D490" s="491">
        <v>60</v>
      </c>
      <c r="E490" s="492"/>
      <c r="F490" s="493">
        <v>2.4262029923170239E-2</v>
      </c>
      <c r="G490" s="470"/>
      <c r="I490" s="451" t="s">
        <v>181</v>
      </c>
      <c r="J490" s="494">
        <v>13</v>
      </c>
      <c r="L490" s="453">
        <v>4.0752351097178681E-2</v>
      </c>
    </row>
    <row r="491" spans="1:16" x14ac:dyDescent="0.2">
      <c r="A491" s="488"/>
      <c r="B491" s="489">
        <v>9</v>
      </c>
      <c r="C491" s="490" t="s">
        <v>37</v>
      </c>
      <c r="D491" s="491">
        <v>48</v>
      </c>
      <c r="E491" s="492"/>
      <c r="F491" s="493">
        <v>1.9409623938536191E-2</v>
      </c>
      <c r="G491" s="470"/>
      <c r="J491" s="494"/>
    </row>
    <row r="492" spans="1:16" x14ac:dyDescent="0.2">
      <c r="A492" s="488"/>
      <c r="B492" s="489">
        <v>10</v>
      </c>
      <c r="C492" s="502" t="s">
        <v>31</v>
      </c>
      <c r="D492" s="491">
        <v>46</v>
      </c>
      <c r="E492" s="492"/>
      <c r="F492" s="493">
        <v>1.8600889607763849E-2</v>
      </c>
      <c r="G492" s="470"/>
      <c r="J492" s="494"/>
    </row>
    <row r="493" spans="1:16" x14ac:dyDescent="0.2">
      <c r="A493" s="488"/>
      <c r="B493" s="489"/>
      <c r="C493" s="496"/>
      <c r="D493" s="491"/>
      <c r="E493" s="492"/>
      <c r="F493" s="493"/>
      <c r="G493" s="470"/>
      <c r="J493" s="494"/>
    </row>
    <row r="494" spans="1:16" ht="45" customHeight="1" x14ac:dyDescent="0.2">
      <c r="A494" s="488"/>
      <c r="B494" s="777" t="s">
        <v>492</v>
      </c>
      <c r="C494" s="777"/>
      <c r="D494" s="777"/>
      <c r="E494" s="777"/>
      <c r="F494" s="777"/>
      <c r="G494" s="470"/>
      <c r="I494" s="777" t="s">
        <v>493</v>
      </c>
      <c r="J494" s="777"/>
      <c r="K494" s="777"/>
      <c r="L494" s="777"/>
    </row>
    <row r="495" spans="1:16" ht="13.5" thickBot="1" x14ac:dyDescent="0.25">
      <c r="A495" s="488"/>
      <c r="B495" s="489"/>
      <c r="C495" s="496"/>
      <c r="D495" s="491"/>
      <c r="E495" s="492"/>
      <c r="F495" s="493"/>
      <c r="G495" s="470"/>
    </row>
    <row r="496" spans="1:16" ht="16.5" customHeight="1" thickBot="1" x14ac:dyDescent="0.25">
      <c r="A496" s="479" t="s">
        <v>227</v>
      </c>
      <c r="B496" s="480" t="s">
        <v>20</v>
      </c>
      <c r="C496" s="481" t="s">
        <v>400</v>
      </c>
      <c r="D496" s="778" t="s">
        <v>4</v>
      </c>
      <c r="E496" s="778"/>
      <c r="F496" s="482" t="s">
        <v>401</v>
      </c>
      <c r="G496" s="470"/>
      <c r="H496" s="484" t="s">
        <v>20</v>
      </c>
      <c r="I496" s="485" t="s">
        <v>402</v>
      </c>
      <c r="J496" s="779" t="s">
        <v>4</v>
      </c>
      <c r="K496" s="780"/>
      <c r="L496" s="486" t="s">
        <v>403</v>
      </c>
    </row>
    <row r="497" spans="1:16" s="487" customFormat="1" ht="16.5" customHeight="1" x14ac:dyDescent="0.2">
      <c r="A497" s="488"/>
      <c r="B497" s="489">
        <v>1</v>
      </c>
      <c r="C497" s="490" t="s">
        <v>24</v>
      </c>
      <c r="D497" s="491">
        <v>7773</v>
      </c>
      <c r="E497" s="492"/>
      <c r="F497" s="493">
        <v>0.13241005723630417</v>
      </c>
      <c r="G497" s="483"/>
      <c r="H497" s="450">
        <v>1</v>
      </c>
      <c r="I497" s="451" t="s">
        <v>139</v>
      </c>
      <c r="J497" s="494">
        <v>4652</v>
      </c>
      <c r="K497" s="495"/>
      <c r="L497" s="453">
        <v>0.50780482480078593</v>
      </c>
      <c r="O497" s="449"/>
      <c r="P497" s="449"/>
    </row>
    <row r="498" spans="1:16" x14ac:dyDescent="0.2">
      <c r="A498" s="488"/>
      <c r="B498" s="489">
        <v>2</v>
      </c>
      <c r="C498" s="490" t="s">
        <v>26</v>
      </c>
      <c r="D498" s="491">
        <v>6049</v>
      </c>
      <c r="E498" s="492"/>
      <c r="F498" s="493">
        <v>0.10304238212046879</v>
      </c>
      <c r="G498" s="470"/>
      <c r="H498" s="450">
        <v>2</v>
      </c>
      <c r="I498" s="451" t="s">
        <v>150</v>
      </c>
      <c r="J498" s="494">
        <v>1204</v>
      </c>
      <c r="K498" s="495"/>
      <c r="L498" s="453">
        <v>0.13142670014190591</v>
      </c>
    </row>
    <row r="499" spans="1:16" x14ac:dyDescent="0.2">
      <c r="A499" s="488"/>
      <c r="B499" s="489">
        <v>3</v>
      </c>
      <c r="C499" s="490" t="s">
        <v>27</v>
      </c>
      <c r="D499" s="491">
        <v>4649</v>
      </c>
      <c r="E499" s="492"/>
      <c r="F499" s="493">
        <v>7.9193922049604792E-2</v>
      </c>
      <c r="G499" s="470"/>
      <c r="H499" s="450">
        <v>3</v>
      </c>
      <c r="I499" s="451" t="s">
        <v>153</v>
      </c>
      <c r="J499" s="494">
        <v>1110</v>
      </c>
      <c r="K499" s="495"/>
      <c r="L499" s="453">
        <v>0.1211658115926209</v>
      </c>
    </row>
    <row r="500" spans="1:16" x14ac:dyDescent="0.2">
      <c r="A500" s="488"/>
      <c r="B500" s="489">
        <v>4</v>
      </c>
      <c r="C500" s="490" t="s">
        <v>25</v>
      </c>
      <c r="D500" s="491">
        <v>4290</v>
      </c>
      <c r="E500" s="492"/>
      <c r="F500" s="493">
        <v>7.3078495502861815E-2</v>
      </c>
      <c r="G500" s="470"/>
      <c r="H500" s="450">
        <v>4</v>
      </c>
      <c r="I500" s="451" t="s">
        <v>159</v>
      </c>
      <c r="J500" s="494">
        <v>582</v>
      </c>
      <c r="K500" s="495"/>
      <c r="L500" s="453">
        <v>6.3530182294509338E-2</v>
      </c>
    </row>
    <row r="501" spans="1:16" x14ac:dyDescent="0.2">
      <c r="A501" s="488"/>
      <c r="B501" s="489">
        <v>5</v>
      </c>
      <c r="C501" s="490" t="s">
        <v>29</v>
      </c>
      <c r="D501" s="491">
        <v>3444</v>
      </c>
      <c r="E501" s="492"/>
      <c r="F501" s="493">
        <v>5.8667211774325427E-2</v>
      </c>
      <c r="G501" s="470"/>
      <c r="H501" s="450">
        <v>5</v>
      </c>
      <c r="I501" s="451" t="s">
        <v>162</v>
      </c>
      <c r="J501" s="494">
        <v>375</v>
      </c>
      <c r="K501" s="495"/>
      <c r="L501" s="453">
        <v>4.0934395808317869E-2</v>
      </c>
    </row>
    <row r="502" spans="1:16" x14ac:dyDescent="0.2">
      <c r="A502" s="488"/>
      <c r="B502" s="489">
        <v>6</v>
      </c>
      <c r="C502" s="490" t="s">
        <v>28</v>
      </c>
      <c r="D502" s="491">
        <v>2752</v>
      </c>
      <c r="E502" s="492"/>
      <c r="F502" s="493">
        <v>4.6879258653584083E-2</v>
      </c>
      <c r="G502" s="470"/>
      <c r="H502" s="450">
        <v>6</v>
      </c>
      <c r="I502" s="451" t="s">
        <v>182</v>
      </c>
      <c r="J502" s="494">
        <v>207</v>
      </c>
      <c r="L502" s="453">
        <v>2.2595786486191465E-2</v>
      </c>
      <c r="O502" s="487"/>
      <c r="P502" s="487"/>
    </row>
    <row r="503" spans="1:16" x14ac:dyDescent="0.2">
      <c r="A503" s="488"/>
      <c r="B503" s="489">
        <v>7</v>
      </c>
      <c r="C503" s="490" t="s">
        <v>31</v>
      </c>
      <c r="D503" s="491">
        <v>2091</v>
      </c>
      <c r="E503" s="492"/>
      <c r="F503" s="493">
        <v>3.5619378577269011E-2</v>
      </c>
      <c r="G503" s="470"/>
      <c r="I503" s="451" t="s">
        <v>103</v>
      </c>
      <c r="J503" s="494">
        <v>1400</v>
      </c>
      <c r="K503" s="495"/>
      <c r="L503" s="453">
        <v>0.15282174435105339</v>
      </c>
    </row>
    <row r="504" spans="1:16" x14ac:dyDescent="0.2">
      <c r="A504" s="488"/>
      <c r="B504" s="489">
        <v>8</v>
      </c>
      <c r="C504" s="490" t="s">
        <v>30</v>
      </c>
      <c r="D504" s="491">
        <v>1850</v>
      </c>
      <c r="E504" s="492"/>
      <c r="F504" s="493">
        <v>3.1514036522213136E-2</v>
      </c>
      <c r="G504" s="470"/>
      <c r="I504" s="451" t="s">
        <v>181</v>
      </c>
      <c r="J504" s="494">
        <v>398</v>
      </c>
      <c r="L504" s="453">
        <v>4.3445038751228029E-2</v>
      </c>
    </row>
    <row r="505" spans="1:16" x14ac:dyDescent="0.2">
      <c r="A505" s="488"/>
      <c r="B505" s="489">
        <v>9</v>
      </c>
      <c r="C505" s="490" t="s">
        <v>34</v>
      </c>
      <c r="D505" s="491">
        <v>1426</v>
      </c>
      <c r="E505" s="492"/>
      <c r="F505" s="493">
        <v>2.4291360043608611E-2</v>
      </c>
      <c r="G505" s="470"/>
      <c r="J505" s="494"/>
    </row>
    <row r="506" spans="1:16" x14ac:dyDescent="0.2">
      <c r="A506" s="488"/>
      <c r="B506" s="489">
        <v>10</v>
      </c>
      <c r="C506" s="490" t="s">
        <v>33</v>
      </c>
      <c r="D506" s="491">
        <v>1327</v>
      </c>
      <c r="E506" s="492"/>
      <c r="F506" s="493">
        <v>2.2604933224311802E-2</v>
      </c>
      <c r="G506" s="470"/>
      <c r="J506" s="494"/>
    </row>
    <row r="507" spans="1:16" x14ac:dyDescent="0.2">
      <c r="A507" s="488"/>
      <c r="B507" s="489"/>
      <c r="C507" s="496"/>
      <c r="D507" s="491"/>
      <c r="E507" s="492"/>
      <c r="F507" s="493"/>
      <c r="G507" s="470"/>
      <c r="J507" s="494"/>
    </row>
    <row r="508" spans="1:16" ht="45" customHeight="1" x14ac:dyDescent="0.2">
      <c r="A508" s="488"/>
      <c r="B508" s="777" t="s">
        <v>494</v>
      </c>
      <c r="C508" s="777"/>
      <c r="D508" s="777"/>
      <c r="E508" s="777"/>
      <c r="F508" s="777"/>
      <c r="G508" s="470"/>
      <c r="I508" s="777" t="s">
        <v>495</v>
      </c>
      <c r="J508" s="777"/>
      <c r="K508" s="777"/>
      <c r="L508" s="777"/>
    </row>
    <row r="509" spans="1:16" ht="13.5" thickBot="1" x14ac:dyDescent="0.25">
      <c r="A509" s="503" t="s">
        <v>415</v>
      </c>
      <c r="B509" s="489"/>
      <c r="C509" s="496"/>
      <c r="D509" s="491"/>
      <c r="E509" s="492"/>
      <c r="F509" s="493"/>
      <c r="G509" s="470"/>
    </row>
    <row r="510" spans="1:16" ht="16.5" customHeight="1" thickBot="1" x14ac:dyDescent="0.25">
      <c r="A510" s="479" t="s">
        <v>244</v>
      </c>
      <c r="B510" s="480" t="s">
        <v>20</v>
      </c>
      <c r="C510" s="481" t="s">
        <v>400</v>
      </c>
      <c r="D510" s="778" t="s">
        <v>4</v>
      </c>
      <c r="E510" s="778"/>
      <c r="F510" s="482" t="s">
        <v>401</v>
      </c>
      <c r="G510" s="470"/>
      <c r="H510" s="484" t="s">
        <v>20</v>
      </c>
      <c r="I510" s="485" t="s">
        <v>402</v>
      </c>
      <c r="J510" s="779" t="s">
        <v>4</v>
      </c>
      <c r="K510" s="780"/>
      <c r="L510" s="486" t="s">
        <v>403</v>
      </c>
    </row>
    <row r="511" spans="1:16" s="487" customFormat="1" ht="16.5" customHeight="1" x14ac:dyDescent="0.2">
      <c r="A511" s="488"/>
      <c r="B511" s="489">
        <v>1</v>
      </c>
      <c r="C511" s="490" t="s">
        <v>24</v>
      </c>
      <c r="D511" s="491">
        <v>2112</v>
      </c>
      <c r="E511" s="492"/>
      <c r="F511" s="493">
        <v>0.12477844735909252</v>
      </c>
      <c r="G511" s="483"/>
      <c r="H511" s="450">
        <v>1</v>
      </c>
      <c r="I511" s="451" t="s">
        <v>139</v>
      </c>
      <c r="J511" s="494">
        <v>1051</v>
      </c>
      <c r="K511" s="495"/>
      <c r="L511" s="453">
        <v>0.39570783132530118</v>
      </c>
      <c r="O511" s="449"/>
      <c r="P511" s="449"/>
    </row>
    <row r="512" spans="1:16" x14ac:dyDescent="0.2">
      <c r="A512" s="488"/>
      <c r="B512" s="489">
        <v>2</v>
      </c>
      <c r="C512" s="490" t="s">
        <v>28</v>
      </c>
      <c r="D512" s="491">
        <v>1938</v>
      </c>
      <c r="E512" s="492"/>
      <c r="F512" s="493">
        <v>0.11449840482098547</v>
      </c>
      <c r="G512" s="470"/>
      <c r="H512" s="450">
        <v>2</v>
      </c>
      <c r="I512" s="451" t="s">
        <v>150</v>
      </c>
      <c r="J512" s="494">
        <v>359</v>
      </c>
      <c r="K512" s="495"/>
      <c r="L512" s="453">
        <v>0.1351656626506024</v>
      </c>
    </row>
    <row r="513" spans="1:16" x14ac:dyDescent="0.2">
      <c r="A513" s="488"/>
      <c r="B513" s="489">
        <v>3</v>
      </c>
      <c r="C513" s="490" t="s">
        <v>26</v>
      </c>
      <c r="D513" s="491">
        <v>1739</v>
      </c>
      <c r="E513" s="492"/>
      <c r="F513" s="493">
        <v>0.10274134467682855</v>
      </c>
      <c r="G513" s="470"/>
      <c r="H513" s="450">
        <v>3</v>
      </c>
      <c r="I513" s="451" t="s">
        <v>153</v>
      </c>
      <c r="J513" s="494">
        <v>290</v>
      </c>
      <c r="K513" s="495"/>
      <c r="L513" s="453">
        <v>0.1091867469879518</v>
      </c>
    </row>
    <row r="514" spans="1:16" x14ac:dyDescent="0.2">
      <c r="A514" s="488"/>
      <c r="B514" s="489">
        <v>4</v>
      </c>
      <c r="C514" s="490" t="s">
        <v>27</v>
      </c>
      <c r="D514" s="491">
        <v>1056</v>
      </c>
      <c r="E514" s="492"/>
      <c r="F514" s="493">
        <v>6.238922367954626E-2</v>
      </c>
      <c r="G514" s="470"/>
      <c r="H514" s="450">
        <v>4</v>
      </c>
      <c r="I514" s="451" t="s">
        <v>159</v>
      </c>
      <c r="J514" s="494">
        <v>209</v>
      </c>
      <c r="K514" s="495"/>
      <c r="L514" s="453">
        <v>7.8689759036144571E-2</v>
      </c>
    </row>
    <row r="515" spans="1:16" x14ac:dyDescent="0.2">
      <c r="A515" s="488"/>
      <c r="B515" s="489">
        <v>5</v>
      </c>
      <c r="C515" s="490" t="s">
        <v>25</v>
      </c>
      <c r="D515" s="491">
        <v>917</v>
      </c>
      <c r="E515" s="492"/>
      <c r="F515" s="493">
        <v>5.4177005789909014E-2</v>
      </c>
      <c r="G515" s="470"/>
      <c r="H515" s="450">
        <v>5</v>
      </c>
      <c r="I515" s="451" t="s">
        <v>162</v>
      </c>
      <c r="J515" s="494">
        <v>140</v>
      </c>
      <c r="L515" s="453">
        <v>5.2710843373493979E-2</v>
      </c>
    </row>
    <row r="516" spans="1:16" x14ac:dyDescent="0.2">
      <c r="A516" s="488"/>
      <c r="B516" s="489">
        <v>6</v>
      </c>
      <c r="C516" s="490" t="s">
        <v>29</v>
      </c>
      <c r="D516" s="491">
        <v>808</v>
      </c>
      <c r="E516" s="492"/>
      <c r="F516" s="493">
        <v>4.7737209027531612E-2</v>
      </c>
      <c r="G516" s="470"/>
      <c r="H516" s="450">
        <v>6</v>
      </c>
      <c r="I516" s="451" t="s">
        <v>182</v>
      </c>
      <c r="J516" s="494">
        <v>131</v>
      </c>
      <c r="K516" s="495"/>
      <c r="L516" s="453">
        <v>4.9322289156626509E-2</v>
      </c>
    </row>
    <row r="517" spans="1:16" x14ac:dyDescent="0.2">
      <c r="A517" s="488"/>
      <c r="B517" s="489">
        <v>7</v>
      </c>
      <c r="C517" s="490" t="s">
        <v>30</v>
      </c>
      <c r="D517" s="491">
        <v>475</v>
      </c>
      <c r="E517" s="492"/>
      <c r="F517" s="493">
        <v>2.8063334514947417E-2</v>
      </c>
      <c r="G517" s="470"/>
      <c r="I517" s="451" t="s">
        <v>103</v>
      </c>
      <c r="J517" s="494">
        <v>634</v>
      </c>
      <c r="K517" s="495"/>
      <c r="L517" s="453">
        <v>0.23870481927710843</v>
      </c>
    </row>
    <row r="518" spans="1:16" x14ac:dyDescent="0.2">
      <c r="A518" s="488"/>
      <c r="B518" s="489">
        <v>8</v>
      </c>
      <c r="C518" s="490" t="s">
        <v>31</v>
      </c>
      <c r="D518" s="491">
        <v>349</v>
      </c>
      <c r="E518" s="492"/>
      <c r="F518" s="493">
        <v>2.0619165780456104E-2</v>
      </c>
      <c r="G518" s="470"/>
      <c r="I518" s="451" t="s">
        <v>181</v>
      </c>
      <c r="J518" s="494">
        <v>127</v>
      </c>
      <c r="L518" s="453">
        <v>4.7816265060240962E-2</v>
      </c>
      <c r="O518" s="487"/>
      <c r="P518" s="487"/>
    </row>
    <row r="519" spans="1:16" x14ac:dyDescent="0.2">
      <c r="A519" s="488"/>
      <c r="B519" s="489">
        <v>9</v>
      </c>
      <c r="C519" s="490" t="s">
        <v>34</v>
      </c>
      <c r="D519" s="491">
        <v>321</v>
      </c>
      <c r="E519" s="492"/>
      <c r="F519" s="493">
        <v>1.8964906061680255E-2</v>
      </c>
      <c r="G519" s="470"/>
      <c r="J519" s="494"/>
    </row>
    <row r="520" spans="1:16" x14ac:dyDescent="0.2">
      <c r="A520" s="488"/>
      <c r="B520" s="489">
        <v>10</v>
      </c>
      <c r="C520" s="490" t="s">
        <v>33</v>
      </c>
      <c r="D520" s="491">
        <v>320</v>
      </c>
      <c r="E520" s="492"/>
      <c r="F520" s="493">
        <v>1.8905825357438261E-2</v>
      </c>
      <c r="G520" s="470"/>
      <c r="J520" s="494"/>
    </row>
    <row r="521" spans="1:16" x14ac:dyDescent="0.2">
      <c r="A521" s="488"/>
      <c r="B521" s="489"/>
      <c r="C521" s="496"/>
      <c r="D521" s="491"/>
      <c r="E521" s="492"/>
      <c r="F521" s="493"/>
      <c r="G521" s="470"/>
      <c r="J521" s="494"/>
    </row>
    <row r="522" spans="1:16" ht="45" customHeight="1" x14ac:dyDescent="0.2">
      <c r="A522" s="488"/>
      <c r="B522" s="777" t="s">
        <v>496</v>
      </c>
      <c r="C522" s="777"/>
      <c r="D522" s="777"/>
      <c r="E522" s="777"/>
      <c r="F522" s="777"/>
      <c r="G522" s="470"/>
      <c r="I522" s="777" t="s">
        <v>497</v>
      </c>
      <c r="J522" s="777"/>
      <c r="K522" s="777"/>
      <c r="L522" s="777"/>
    </row>
    <row r="523" spans="1:16" ht="13.5" thickBot="1" x14ac:dyDescent="0.25">
      <c r="A523" s="488"/>
      <c r="B523" s="489"/>
      <c r="C523" s="496"/>
      <c r="D523" s="491"/>
      <c r="E523" s="492"/>
      <c r="F523" s="493"/>
      <c r="G523" s="470"/>
    </row>
    <row r="524" spans="1:16" ht="16.5" customHeight="1" thickBot="1" x14ac:dyDescent="0.25">
      <c r="A524" s="479" t="s">
        <v>233</v>
      </c>
      <c r="B524" s="480" t="s">
        <v>20</v>
      </c>
      <c r="C524" s="481" t="s">
        <v>400</v>
      </c>
      <c r="D524" s="778" t="s">
        <v>4</v>
      </c>
      <c r="E524" s="778"/>
      <c r="F524" s="482" t="s">
        <v>401</v>
      </c>
      <c r="G524" s="470"/>
      <c r="H524" s="484" t="s">
        <v>20</v>
      </c>
      <c r="I524" s="485" t="s">
        <v>402</v>
      </c>
      <c r="J524" s="779" t="s">
        <v>4</v>
      </c>
      <c r="K524" s="780"/>
      <c r="L524" s="486" t="s">
        <v>403</v>
      </c>
    </row>
    <row r="525" spans="1:16" s="487" customFormat="1" ht="16.5" customHeight="1" x14ac:dyDescent="0.2">
      <c r="A525" s="488"/>
      <c r="B525" s="489">
        <v>1</v>
      </c>
      <c r="C525" s="490" t="s">
        <v>26</v>
      </c>
      <c r="D525" s="491">
        <v>3510</v>
      </c>
      <c r="E525" s="492"/>
      <c r="F525" s="493">
        <v>0.17489660670686133</v>
      </c>
      <c r="G525" s="483"/>
      <c r="H525" s="450">
        <v>1</v>
      </c>
      <c r="I525" s="451" t="s">
        <v>139</v>
      </c>
      <c r="J525" s="494">
        <v>3041</v>
      </c>
      <c r="K525" s="495"/>
      <c r="L525" s="453">
        <v>0.61484027496967242</v>
      </c>
      <c r="O525" s="449"/>
      <c r="P525" s="449"/>
    </row>
    <row r="526" spans="1:16" x14ac:dyDescent="0.2">
      <c r="A526" s="488"/>
      <c r="B526" s="489">
        <v>2</v>
      </c>
      <c r="C526" s="490" t="s">
        <v>24</v>
      </c>
      <c r="D526" s="491">
        <v>1905</v>
      </c>
      <c r="E526" s="492"/>
      <c r="F526" s="493">
        <v>9.4922517315262342E-2</v>
      </c>
      <c r="G526" s="470"/>
      <c r="H526" s="450">
        <v>2</v>
      </c>
      <c r="I526" s="451" t="s">
        <v>150</v>
      </c>
      <c r="J526" s="494">
        <v>518</v>
      </c>
      <c r="K526" s="495"/>
      <c r="L526" s="453">
        <v>0.10473109583501819</v>
      </c>
    </row>
    <row r="527" spans="1:16" x14ac:dyDescent="0.2">
      <c r="A527" s="488"/>
      <c r="B527" s="489">
        <v>3</v>
      </c>
      <c r="C527" s="490" t="s">
        <v>25</v>
      </c>
      <c r="D527" s="491">
        <v>1387</v>
      </c>
      <c r="E527" s="492"/>
      <c r="F527" s="493">
        <v>6.9111565100403602E-2</v>
      </c>
      <c r="G527" s="470"/>
      <c r="H527" s="450">
        <v>3</v>
      </c>
      <c r="I527" s="451" t="s">
        <v>159</v>
      </c>
      <c r="J527" s="494">
        <v>263</v>
      </c>
      <c r="K527" s="495"/>
      <c r="L527" s="453">
        <v>5.317428224828144E-2</v>
      </c>
    </row>
    <row r="528" spans="1:16" x14ac:dyDescent="0.2">
      <c r="A528" s="488"/>
      <c r="B528" s="489">
        <v>4</v>
      </c>
      <c r="C528" s="490" t="s">
        <v>27</v>
      </c>
      <c r="D528" s="491">
        <v>1142</v>
      </c>
      <c r="E528" s="492"/>
      <c r="F528" s="493">
        <v>5.6903682296078527E-2</v>
      </c>
      <c r="G528" s="470"/>
      <c r="H528" s="450">
        <v>4</v>
      </c>
      <c r="I528" s="451" t="s">
        <v>153</v>
      </c>
      <c r="J528" s="494">
        <v>256</v>
      </c>
      <c r="K528" s="495"/>
      <c r="L528" s="453">
        <v>5.1758997169429839E-2</v>
      </c>
    </row>
    <row r="529" spans="1:16" x14ac:dyDescent="0.2">
      <c r="A529" s="488"/>
      <c r="B529" s="489">
        <v>5</v>
      </c>
      <c r="C529" s="490" t="s">
        <v>28</v>
      </c>
      <c r="D529" s="491">
        <v>928</v>
      </c>
      <c r="E529" s="492"/>
      <c r="F529" s="493">
        <v>4.6240470377198667E-2</v>
      </c>
      <c r="G529" s="470"/>
      <c r="H529" s="450">
        <v>5</v>
      </c>
      <c r="I529" s="451" t="s">
        <v>182</v>
      </c>
      <c r="J529" s="494">
        <v>100</v>
      </c>
      <c r="L529" s="453">
        <v>2.0218358269308533E-2</v>
      </c>
    </row>
    <row r="530" spans="1:16" x14ac:dyDescent="0.2">
      <c r="A530" s="488"/>
      <c r="B530" s="489">
        <v>6</v>
      </c>
      <c r="C530" s="490" t="s">
        <v>30</v>
      </c>
      <c r="D530" s="491">
        <v>730</v>
      </c>
      <c r="E530" s="492"/>
      <c r="F530" s="493">
        <v>3.6374507947580847E-2</v>
      </c>
      <c r="G530" s="470"/>
      <c r="H530" s="450">
        <v>6</v>
      </c>
      <c r="I530" s="451" t="s">
        <v>162</v>
      </c>
      <c r="J530" s="494">
        <v>68</v>
      </c>
      <c r="K530" s="495"/>
      <c r="L530" s="453">
        <v>1.3748483623129802E-2</v>
      </c>
    </row>
    <row r="531" spans="1:16" x14ac:dyDescent="0.2">
      <c r="A531" s="488"/>
      <c r="B531" s="489">
        <v>7</v>
      </c>
      <c r="C531" s="490" t="s">
        <v>29</v>
      </c>
      <c r="D531" s="491">
        <v>725</v>
      </c>
      <c r="E531" s="492"/>
      <c r="F531" s="493">
        <v>3.6125367482186456E-2</v>
      </c>
      <c r="G531" s="470"/>
      <c r="I531" s="451" t="s">
        <v>103</v>
      </c>
      <c r="J531" s="494">
        <v>952</v>
      </c>
      <c r="K531" s="495"/>
      <c r="L531" s="453">
        <v>0.19247877072381722</v>
      </c>
    </row>
    <row r="532" spans="1:16" x14ac:dyDescent="0.2">
      <c r="A532" s="488"/>
      <c r="B532" s="489">
        <v>8</v>
      </c>
      <c r="C532" s="490" t="s">
        <v>33</v>
      </c>
      <c r="D532" s="491">
        <v>656</v>
      </c>
      <c r="E532" s="492"/>
      <c r="F532" s="493">
        <v>3.2687229059743882E-2</v>
      </c>
      <c r="G532" s="470"/>
      <c r="I532" s="451" t="s">
        <v>181</v>
      </c>
      <c r="J532" s="494">
        <v>154</v>
      </c>
      <c r="L532" s="453">
        <v>3.1136271734735141E-2</v>
      </c>
    </row>
    <row r="533" spans="1:16" x14ac:dyDescent="0.2">
      <c r="A533" s="488"/>
      <c r="B533" s="489">
        <v>9</v>
      </c>
      <c r="C533" s="490" t="s">
        <v>31</v>
      </c>
      <c r="D533" s="491">
        <v>546</v>
      </c>
      <c r="E533" s="492"/>
      <c r="F533" s="493">
        <v>2.7206138821067316E-2</v>
      </c>
      <c r="G533" s="470"/>
      <c r="J533" s="494"/>
    </row>
    <row r="534" spans="1:16" x14ac:dyDescent="0.2">
      <c r="A534" s="488"/>
      <c r="B534" s="489">
        <v>10</v>
      </c>
      <c r="C534" s="490" t="s">
        <v>34</v>
      </c>
      <c r="D534" s="491">
        <v>429</v>
      </c>
      <c r="E534" s="492"/>
      <c r="F534" s="493">
        <v>2.1376251930838606E-2</v>
      </c>
      <c r="G534" s="470"/>
      <c r="J534" s="494"/>
      <c r="O534" s="487"/>
      <c r="P534" s="487"/>
    </row>
    <row r="535" spans="1:16" x14ac:dyDescent="0.2">
      <c r="A535" s="488"/>
      <c r="B535" s="489"/>
      <c r="C535" s="496"/>
      <c r="D535" s="491"/>
      <c r="E535" s="492"/>
      <c r="F535" s="493"/>
      <c r="G535" s="470"/>
      <c r="J535" s="494"/>
    </row>
    <row r="536" spans="1:16" ht="45" customHeight="1" x14ac:dyDescent="0.2">
      <c r="A536" s="488"/>
      <c r="B536" s="777" t="s">
        <v>498</v>
      </c>
      <c r="C536" s="777"/>
      <c r="D536" s="777"/>
      <c r="E536" s="777"/>
      <c r="F536" s="777"/>
      <c r="G536" s="470"/>
      <c r="I536" s="777" t="s">
        <v>499</v>
      </c>
      <c r="J536" s="777"/>
      <c r="K536" s="777"/>
      <c r="L536" s="777"/>
    </row>
    <row r="537" spans="1:16" ht="13.5" thickBot="1" x14ac:dyDescent="0.25">
      <c r="A537" s="257" t="s">
        <v>416</v>
      </c>
      <c r="B537" s="489"/>
      <c r="C537" s="496"/>
      <c r="D537" s="491"/>
      <c r="E537" s="492"/>
      <c r="F537" s="493"/>
      <c r="G537" s="470"/>
    </row>
    <row r="538" spans="1:16" ht="16.5" customHeight="1" thickBot="1" x14ac:dyDescent="0.25">
      <c r="A538" s="479" t="s">
        <v>225</v>
      </c>
      <c r="B538" s="480" t="s">
        <v>20</v>
      </c>
      <c r="C538" s="481" t="s">
        <v>400</v>
      </c>
      <c r="D538" s="778" t="s">
        <v>4</v>
      </c>
      <c r="E538" s="778"/>
      <c r="F538" s="482" t="s">
        <v>401</v>
      </c>
      <c r="G538" s="470"/>
      <c r="H538" s="484" t="s">
        <v>20</v>
      </c>
      <c r="I538" s="485" t="s">
        <v>402</v>
      </c>
      <c r="J538" s="779" t="s">
        <v>4</v>
      </c>
      <c r="K538" s="780"/>
      <c r="L538" s="486" t="s">
        <v>403</v>
      </c>
    </row>
    <row r="539" spans="1:16" s="487" customFormat="1" ht="16.5" customHeight="1" x14ac:dyDescent="0.2">
      <c r="A539" s="488"/>
      <c r="B539" s="489">
        <v>1</v>
      </c>
      <c r="C539" s="490" t="s">
        <v>24</v>
      </c>
      <c r="D539" s="491">
        <v>8348</v>
      </c>
      <c r="E539" s="492"/>
      <c r="F539" s="493">
        <v>0.11984782140549853</v>
      </c>
      <c r="G539" s="483"/>
      <c r="H539" s="450">
        <v>1</v>
      </c>
      <c r="I539" s="451" t="s">
        <v>139</v>
      </c>
      <c r="J539" s="494">
        <v>3613</v>
      </c>
      <c r="K539" s="495"/>
      <c r="L539" s="453">
        <v>0.34587401876316293</v>
      </c>
      <c r="O539" s="449"/>
      <c r="P539" s="449"/>
    </row>
    <row r="540" spans="1:16" x14ac:dyDescent="0.2">
      <c r="A540" s="488"/>
      <c r="B540" s="489">
        <v>2</v>
      </c>
      <c r="C540" s="490" t="s">
        <v>26</v>
      </c>
      <c r="D540" s="491">
        <v>8173</v>
      </c>
      <c r="E540" s="492"/>
      <c r="F540" s="493">
        <v>0.11733543894910631</v>
      </c>
      <c r="G540" s="470"/>
      <c r="H540" s="450">
        <v>2</v>
      </c>
      <c r="I540" s="451" t="s">
        <v>150</v>
      </c>
      <c r="J540" s="494">
        <v>1713</v>
      </c>
      <c r="K540" s="495"/>
      <c r="L540" s="453">
        <v>0.1639862148190695</v>
      </c>
    </row>
    <row r="541" spans="1:16" x14ac:dyDescent="0.2">
      <c r="A541" s="488"/>
      <c r="B541" s="489">
        <v>3</v>
      </c>
      <c r="C541" s="490" t="s">
        <v>27</v>
      </c>
      <c r="D541" s="491">
        <v>5540</v>
      </c>
      <c r="E541" s="492"/>
      <c r="F541" s="493">
        <v>7.953485033378796E-2</v>
      </c>
      <c r="G541" s="470"/>
      <c r="H541" s="450">
        <v>3</v>
      </c>
      <c r="I541" s="451" t="s">
        <v>153</v>
      </c>
      <c r="J541" s="494">
        <v>1385</v>
      </c>
      <c r="K541" s="495"/>
      <c r="L541" s="453">
        <v>0.13258663603293128</v>
      </c>
    </row>
    <row r="542" spans="1:16" x14ac:dyDescent="0.2">
      <c r="A542" s="488"/>
      <c r="B542" s="489">
        <v>4</v>
      </c>
      <c r="C542" s="490" t="s">
        <v>25</v>
      </c>
      <c r="D542" s="491">
        <v>4727</v>
      </c>
      <c r="E542" s="492"/>
      <c r="F542" s="493">
        <v>6.7863039264948674E-2</v>
      </c>
      <c r="G542" s="470"/>
      <c r="H542" s="450">
        <v>4</v>
      </c>
      <c r="I542" s="451" t="s">
        <v>159</v>
      </c>
      <c r="J542" s="494">
        <v>863</v>
      </c>
      <c r="K542" s="495"/>
      <c r="L542" s="453">
        <v>8.2615355159869813E-2</v>
      </c>
    </row>
    <row r="543" spans="1:16" x14ac:dyDescent="0.2">
      <c r="A543" s="488"/>
      <c r="B543" s="489">
        <v>5</v>
      </c>
      <c r="C543" s="490" t="s">
        <v>28</v>
      </c>
      <c r="D543" s="491">
        <v>3422</v>
      </c>
      <c r="E543" s="492"/>
      <c r="F543" s="493">
        <v>4.9127844375852416E-2</v>
      </c>
      <c r="G543" s="470"/>
      <c r="H543" s="450">
        <v>5</v>
      </c>
      <c r="I543" s="451" t="s">
        <v>182</v>
      </c>
      <c r="J543" s="494">
        <v>422</v>
      </c>
      <c r="L543" s="453">
        <v>4.0398238560214433E-2</v>
      </c>
    </row>
    <row r="544" spans="1:16" x14ac:dyDescent="0.2">
      <c r="A544" s="488"/>
      <c r="B544" s="489">
        <v>6</v>
      </c>
      <c r="C544" s="490" t="s">
        <v>29</v>
      </c>
      <c r="D544" s="491">
        <v>2695</v>
      </c>
      <c r="E544" s="492"/>
      <c r="F544" s="493">
        <v>3.8690689828440171E-2</v>
      </c>
      <c r="G544" s="470"/>
      <c r="H544" s="450">
        <v>6</v>
      </c>
      <c r="I544" s="451" t="s">
        <v>162</v>
      </c>
      <c r="J544" s="494">
        <v>308</v>
      </c>
      <c r="K544" s="495"/>
      <c r="L544" s="453">
        <v>2.9484970323568831E-2</v>
      </c>
    </row>
    <row r="545" spans="1:16" x14ac:dyDescent="0.2">
      <c r="A545" s="488"/>
      <c r="B545" s="489">
        <v>7</v>
      </c>
      <c r="C545" s="490" t="s">
        <v>30</v>
      </c>
      <c r="D545" s="491">
        <v>2262</v>
      </c>
      <c r="E545" s="492"/>
      <c r="F545" s="493">
        <v>3.2474337807766852E-2</v>
      </c>
      <c r="G545" s="470"/>
      <c r="I545" s="451" t="s">
        <v>103</v>
      </c>
      <c r="J545" s="494">
        <v>2734</v>
      </c>
      <c r="K545" s="495"/>
      <c r="L545" s="453">
        <v>0.26172697683323759</v>
      </c>
    </row>
    <row r="546" spans="1:16" x14ac:dyDescent="0.2">
      <c r="A546" s="488"/>
      <c r="B546" s="489">
        <v>8</v>
      </c>
      <c r="C546" s="490" t="s">
        <v>31</v>
      </c>
      <c r="D546" s="491">
        <v>1689</v>
      </c>
      <c r="E546" s="492"/>
      <c r="F546" s="493">
        <v>2.4248079821979757E-2</v>
      </c>
      <c r="G546" s="470"/>
      <c r="I546" s="451" t="s">
        <v>181</v>
      </c>
      <c r="J546" s="494">
        <v>483</v>
      </c>
      <c r="L546" s="453">
        <v>4.6237794371051119E-2</v>
      </c>
    </row>
    <row r="547" spans="1:16" x14ac:dyDescent="0.2">
      <c r="A547" s="488"/>
      <c r="B547" s="489">
        <v>9</v>
      </c>
      <c r="C547" s="490" t="s">
        <v>33</v>
      </c>
      <c r="D547" s="491">
        <v>1552</v>
      </c>
      <c r="E547" s="492"/>
      <c r="F547" s="493">
        <v>2.2281243270404136E-2</v>
      </c>
      <c r="G547" s="470"/>
      <c r="J547" s="494"/>
    </row>
    <row r="548" spans="1:16" x14ac:dyDescent="0.2">
      <c r="A548" s="488"/>
      <c r="B548" s="489">
        <v>10</v>
      </c>
      <c r="C548" s="502" t="s">
        <v>34</v>
      </c>
      <c r="D548" s="491">
        <v>1310</v>
      </c>
      <c r="E548" s="492"/>
      <c r="F548" s="493">
        <v>1.8806977244993181E-2</v>
      </c>
      <c r="G548" s="470"/>
      <c r="J548" s="494"/>
    </row>
    <row r="549" spans="1:16" x14ac:dyDescent="0.2">
      <c r="A549" s="488"/>
      <c r="B549" s="489"/>
      <c r="C549" s="496"/>
      <c r="D549" s="491"/>
      <c r="E549" s="492"/>
      <c r="F549" s="493"/>
      <c r="G549" s="470"/>
      <c r="J549" s="494"/>
    </row>
    <row r="550" spans="1:16" ht="45" customHeight="1" x14ac:dyDescent="0.2">
      <c r="A550" s="488"/>
      <c r="B550" s="777" t="s">
        <v>500</v>
      </c>
      <c r="C550" s="777"/>
      <c r="D550" s="777"/>
      <c r="E550" s="777"/>
      <c r="F550" s="777"/>
      <c r="G550" s="470"/>
      <c r="I550" s="777" t="s">
        <v>501</v>
      </c>
      <c r="J550" s="777"/>
      <c r="K550" s="777"/>
      <c r="L550" s="777"/>
      <c r="O550" s="487"/>
      <c r="P550" s="487"/>
    </row>
    <row r="551" spans="1:16" ht="13.5" thickBot="1" x14ac:dyDescent="0.25">
      <c r="A551" s="488"/>
      <c r="B551" s="489"/>
      <c r="C551" s="496"/>
      <c r="D551" s="491"/>
      <c r="E551" s="492"/>
      <c r="F551" s="493"/>
      <c r="G551" s="470"/>
    </row>
    <row r="552" spans="1:16" ht="16.5" customHeight="1" thickBot="1" x14ac:dyDescent="0.25">
      <c r="A552" s="479" t="s">
        <v>235</v>
      </c>
      <c r="B552" s="480" t="s">
        <v>20</v>
      </c>
      <c r="C552" s="481" t="s">
        <v>400</v>
      </c>
      <c r="D552" s="778" t="s">
        <v>4</v>
      </c>
      <c r="E552" s="778"/>
      <c r="F552" s="482" t="s">
        <v>401</v>
      </c>
      <c r="G552" s="470"/>
      <c r="H552" s="484" t="s">
        <v>20</v>
      </c>
      <c r="I552" s="485" t="s">
        <v>402</v>
      </c>
      <c r="J552" s="779" t="s">
        <v>4</v>
      </c>
      <c r="K552" s="780"/>
      <c r="L552" s="486" t="s">
        <v>403</v>
      </c>
    </row>
    <row r="553" spans="1:16" s="487" customFormat="1" ht="16.5" customHeight="1" x14ac:dyDescent="0.2">
      <c r="A553" s="488"/>
      <c r="B553" s="489">
        <v>1</v>
      </c>
      <c r="C553" s="490" t="s">
        <v>24</v>
      </c>
      <c r="D553" s="491">
        <v>925</v>
      </c>
      <c r="E553" s="492"/>
      <c r="F553" s="493">
        <v>0.14873773918636438</v>
      </c>
      <c r="G553" s="483"/>
      <c r="H553" s="450">
        <v>1</v>
      </c>
      <c r="I553" s="451" t="s">
        <v>139</v>
      </c>
      <c r="J553" s="494">
        <v>307</v>
      </c>
      <c r="K553" s="495"/>
      <c r="L553" s="453">
        <v>0.43919885550786836</v>
      </c>
      <c r="O553" s="449"/>
      <c r="P553" s="449"/>
    </row>
    <row r="554" spans="1:16" x14ac:dyDescent="0.2">
      <c r="A554" s="488"/>
      <c r="B554" s="489">
        <v>2</v>
      </c>
      <c r="C554" s="490" t="s">
        <v>27</v>
      </c>
      <c r="D554" s="491">
        <v>711</v>
      </c>
      <c r="E554" s="492"/>
      <c r="F554" s="493">
        <v>0.11432706222865413</v>
      </c>
      <c r="G554" s="470"/>
      <c r="H554" s="450">
        <v>2</v>
      </c>
      <c r="I554" s="451" t="s">
        <v>150</v>
      </c>
      <c r="J554" s="494">
        <v>126</v>
      </c>
      <c r="K554" s="495"/>
      <c r="L554" s="453">
        <v>0.18025751072961374</v>
      </c>
    </row>
    <row r="555" spans="1:16" x14ac:dyDescent="0.2">
      <c r="A555" s="488"/>
      <c r="B555" s="489">
        <v>3</v>
      </c>
      <c r="C555" s="490" t="s">
        <v>26</v>
      </c>
      <c r="D555" s="491">
        <v>578</v>
      </c>
      <c r="E555" s="492"/>
      <c r="F555" s="493">
        <v>9.2940987296993086E-2</v>
      </c>
      <c r="G555" s="470"/>
      <c r="H555" s="450">
        <v>3</v>
      </c>
      <c r="I555" s="451" t="s">
        <v>153</v>
      </c>
      <c r="J555" s="494">
        <v>82</v>
      </c>
      <c r="K555" s="495"/>
      <c r="L555" s="453">
        <v>0.11731044349070101</v>
      </c>
    </row>
    <row r="556" spans="1:16" x14ac:dyDescent="0.2">
      <c r="A556" s="488"/>
      <c r="B556" s="489">
        <v>4</v>
      </c>
      <c r="C556" s="490" t="s">
        <v>25</v>
      </c>
      <c r="D556" s="491">
        <v>422</v>
      </c>
      <c r="E556" s="492"/>
      <c r="F556" s="493">
        <v>6.7856568580157581E-2</v>
      </c>
      <c r="G556" s="470"/>
      <c r="H556" s="450">
        <v>4</v>
      </c>
      <c r="I556" s="451" t="s">
        <v>159</v>
      </c>
      <c r="J556" s="494">
        <v>55</v>
      </c>
      <c r="K556" s="495"/>
      <c r="L556" s="453">
        <v>7.8683834048640919E-2</v>
      </c>
    </row>
    <row r="557" spans="1:16" x14ac:dyDescent="0.2">
      <c r="A557" s="488"/>
      <c r="B557" s="489">
        <v>5</v>
      </c>
      <c r="C557" s="490" t="s">
        <v>29</v>
      </c>
      <c r="D557" s="491">
        <v>243</v>
      </c>
      <c r="E557" s="492"/>
      <c r="F557" s="493">
        <v>3.9073806078147609E-2</v>
      </c>
      <c r="G557" s="470"/>
      <c r="H557" s="450">
        <v>5</v>
      </c>
      <c r="I557" s="451" t="s">
        <v>182</v>
      </c>
      <c r="J557" s="494">
        <v>27</v>
      </c>
      <c r="L557" s="453">
        <v>3.8626609442060089E-2</v>
      </c>
    </row>
    <row r="558" spans="1:16" x14ac:dyDescent="0.2">
      <c r="A558" s="488"/>
      <c r="B558" s="489">
        <v>6</v>
      </c>
      <c r="C558" s="490" t="s">
        <v>28</v>
      </c>
      <c r="D558" s="491">
        <v>200</v>
      </c>
      <c r="E558" s="492"/>
      <c r="F558" s="493">
        <v>3.215951117543013E-2</v>
      </c>
      <c r="G558" s="470"/>
      <c r="H558" s="450">
        <v>5</v>
      </c>
      <c r="I558" s="451" t="s">
        <v>162</v>
      </c>
      <c r="J558" s="494">
        <v>27</v>
      </c>
      <c r="K558" s="495"/>
      <c r="L558" s="453">
        <v>3.8626609442060089E-2</v>
      </c>
    </row>
    <row r="559" spans="1:16" x14ac:dyDescent="0.2">
      <c r="A559" s="488"/>
      <c r="B559" s="489">
        <v>7</v>
      </c>
      <c r="C559" s="490" t="s">
        <v>30</v>
      </c>
      <c r="D559" s="491">
        <v>159</v>
      </c>
      <c r="E559" s="492"/>
      <c r="F559" s="493">
        <v>2.5566811384466957E-2</v>
      </c>
      <c r="G559" s="470"/>
      <c r="I559" s="451" t="s">
        <v>103</v>
      </c>
      <c r="J559" s="494">
        <v>99</v>
      </c>
      <c r="K559" s="495"/>
      <c r="L559" s="453">
        <v>0.14163090128755365</v>
      </c>
    </row>
    <row r="560" spans="1:16" x14ac:dyDescent="0.2">
      <c r="A560" s="488"/>
      <c r="B560" s="489">
        <v>8</v>
      </c>
      <c r="C560" s="490" t="s">
        <v>37</v>
      </c>
      <c r="D560" s="491">
        <v>134</v>
      </c>
      <c r="E560" s="492"/>
      <c r="F560" s="493">
        <v>2.1546872487538189E-2</v>
      </c>
      <c r="G560" s="470"/>
      <c r="I560" s="451" t="s">
        <v>181</v>
      </c>
      <c r="J560" s="494">
        <v>37</v>
      </c>
      <c r="L560" s="453">
        <v>5.2932761087267528E-2</v>
      </c>
    </row>
    <row r="561" spans="1:16" x14ac:dyDescent="0.2">
      <c r="A561" s="488"/>
      <c r="B561" s="489">
        <v>9</v>
      </c>
      <c r="C561" s="490" t="s">
        <v>35</v>
      </c>
      <c r="D561" s="491">
        <v>119</v>
      </c>
      <c r="E561" s="492"/>
      <c r="F561" s="493">
        <v>1.913490914938093E-2</v>
      </c>
      <c r="G561" s="470"/>
      <c r="J561" s="494"/>
    </row>
    <row r="562" spans="1:16" x14ac:dyDescent="0.2">
      <c r="A562" s="488"/>
      <c r="B562" s="489">
        <v>10</v>
      </c>
      <c r="C562" s="290" t="s">
        <v>33</v>
      </c>
      <c r="D562" s="491">
        <v>113</v>
      </c>
      <c r="E562" s="492"/>
      <c r="F562" s="493">
        <v>1.8170123814118026E-2</v>
      </c>
      <c r="G562" s="470"/>
      <c r="J562" s="494"/>
    </row>
    <row r="563" spans="1:16" x14ac:dyDescent="0.2">
      <c r="A563" s="488"/>
      <c r="B563" s="489"/>
      <c r="C563" s="496"/>
      <c r="D563" s="491"/>
      <c r="E563" s="492"/>
      <c r="F563" s="493"/>
      <c r="G563" s="470"/>
      <c r="J563" s="494"/>
    </row>
    <row r="564" spans="1:16" ht="45" customHeight="1" x14ac:dyDescent="0.2">
      <c r="A564" s="488"/>
      <c r="B564" s="777" t="s">
        <v>502</v>
      </c>
      <c r="C564" s="777"/>
      <c r="D564" s="777"/>
      <c r="E564" s="777"/>
      <c r="F564" s="777"/>
      <c r="G564" s="470"/>
      <c r="I564" s="777" t="s">
        <v>503</v>
      </c>
      <c r="J564" s="777"/>
      <c r="K564" s="777"/>
      <c r="L564" s="777"/>
    </row>
    <row r="565" spans="1:16" ht="13.5" thickBot="1" x14ac:dyDescent="0.25">
      <c r="A565" s="488"/>
      <c r="B565" s="489"/>
      <c r="C565" s="496"/>
      <c r="D565" s="491"/>
      <c r="E565" s="492"/>
      <c r="F565" s="493"/>
      <c r="G565" s="470"/>
    </row>
    <row r="566" spans="1:16" ht="16.5" customHeight="1" thickBot="1" x14ac:dyDescent="0.25">
      <c r="A566" s="479" t="s">
        <v>226</v>
      </c>
      <c r="B566" s="480" t="s">
        <v>20</v>
      </c>
      <c r="C566" s="481" t="s">
        <v>400</v>
      </c>
      <c r="D566" s="778" t="s">
        <v>4</v>
      </c>
      <c r="E566" s="778"/>
      <c r="F566" s="482" t="s">
        <v>401</v>
      </c>
      <c r="G566" s="470"/>
      <c r="H566" s="484" t="s">
        <v>20</v>
      </c>
      <c r="I566" s="485" t="s">
        <v>402</v>
      </c>
      <c r="J566" s="779" t="s">
        <v>4</v>
      </c>
      <c r="K566" s="780"/>
      <c r="L566" s="486" t="s">
        <v>403</v>
      </c>
      <c r="O566" s="487"/>
      <c r="P566" s="487"/>
    </row>
    <row r="567" spans="1:16" s="487" customFormat="1" ht="16.5" customHeight="1" x14ac:dyDescent="0.2">
      <c r="A567" s="488"/>
      <c r="B567" s="489">
        <v>1</v>
      </c>
      <c r="C567" s="490" t="s">
        <v>24</v>
      </c>
      <c r="D567" s="491">
        <v>3752</v>
      </c>
      <c r="E567" s="492"/>
      <c r="F567" s="493">
        <v>0.14533622559652928</v>
      </c>
      <c r="G567" s="483"/>
      <c r="H567" s="450">
        <v>1</v>
      </c>
      <c r="I567" s="451" t="s">
        <v>139</v>
      </c>
      <c r="J567" s="494">
        <v>1255</v>
      </c>
      <c r="K567" s="495"/>
      <c r="L567" s="453">
        <v>0.35451977401129942</v>
      </c>
      <c r="O567" s="449"/>
      <c r="P567" s="449"/>
    </row>
    <row r="568" spans="1:16" x14ac:dyDescent="0.2">
      <c r="A568" s="488"/>
      <c r="B568" s="489">
        <v>2</v>
      </c>
      <c r="C568" s="490" t="s">
        <v>26</v>
      </c>
      <c r="D568" s="491">
        <v>2800</v>
      </c>
      <c r="E568" s="492"/>
      <c r="F568" s="493">
        <v>0.10845986984815618</v>
      </c>
      <c r="G568" s="470"/>
      <c r="H568" s="450">
        <v>2</v>
      </c>
      <c r="I568" s="451" t="s">
        <v>153</v>
      </c>
      <c r="J568" s="494">
        <v>511</v>
      </c>
      <c r="K568" s="495"/>
      <c r="L568" s="453">
        <v>0.1443502824858757</v>
      </c>
    </row>
    <row r="569" spans="1:16" x14ac:dyDescent="0.2">
      <c r="A569" s="488"/>
      <c r="B569" s="489">
        <v>3</v>
      </c>
      <c r="C569" s="490" t="s">
        <v>25</v>
      </c>
      <c r="D569" s="491">
        <v>1785</v>
      </c>
      <c r="E569" s="492"/>
      <c r="F569" s="493">
        <v>6.9143167028199573E-2</v>
      </c>
      <c r="G569" s="470"/>
      <c r="H569" s="450">
        <v>3</v>
      </c>
      <c r="I569" s="451" t="s">
        <v>150</v>
      </c>
      <c r="J569" s="494">
        <v>508</v>
      </c>
      <c r="K569" s="495"/>
      <c r="L569" s="453">
        <v>0.14350282485875707</v>
      </c>
    </row>
    <row r="570" spans="1:16" x14ac:dyDescent="0.2">
      <c r="A570" s="488"/>
      <c r="B570" s="489">
        <v>4</v>
      </c>
      <c r="C570" s="490" t="s">
        <v>28</v>
      </c>
      <c r="D570" s="491">
        <v>1629</v>
      </c>
      <c r="E570" s="492"/>
      <c r="F570" s="493">
        <v>6.3100402850945148E-2</v>
      </c>
      <c r="G570" s="470"/>
      <c r="H570" s="450">
        <v>4</v>
      </c>
      <c r="I570" s="451" t="s">
        <v>159</v>
      </c>
      <c r="J570" s="494">
        <v>265</v>
      </c>
      <c r="K570" s="495"/>
      <c r="L570" s="453">
        <v>7.4858757062146897E-2</v>
      </c>
    </row>
    <row r="571" spans="1:16" x14ac:dyDescent="0.2">
      <c r="A571" s="488"/>
      <c r="B571" s="489">
        <v>5</v>
      </c>
      <c r="C571" s="490" t="s">
        <v>27</v>
      </c>
      <c r="D571" s="491">
        <v>1411</v>
      </c>
      <c r="E571" s="492"/>
      <c r="F571" s="493">
        <v>5.4656027269910132E-2</v>
      </c>
      <c r="G571" s="470"/>
      <c r="H571" s="450">
        <v>5</v>
      </c>
      <c r="I571" s="451" t="s">
        <v>162</v>
      </c>
      <c r="J571" s="494">
        <v>209</v>
      </c>
      <c r="K571" s="495"/>
      <c r="L571" s="453">
        <v>5.9039548022598871E-2</v>
      </c>
    </row>
    <row r="572" spans="1:16" x14ac:dyDescent="0.2">
      <c r="A572" s="488"/>
      <c r="B572" s="489">
        <v>6</v>
      </c>
      <c r="C572" s="490" t="s">
        <v>29</v>
      </c>
      <c r="D572" s="491">
        <v>1207</v>
      </c>
      <c r="E572" s="492"/>
      <c r="F572" s="493">
        <v>4.6753951038115894E-2</v>
      </c>
      <c r="G572" s="470"/>
      <c r="H572" s="450">
        <v>6</v>
      </c>
      <c r="I572" s="451" t="s">
        <v>182</v>
      </c>
      <c r="J572" s="494">
        <v>102</v>
      </c>
      <c r="L572" s="453">
        <v>2.8813559322033899E-2</v>
      </c>
    </row>
    <row r="573" spans="1:16" x14ac:dyDescent="0.2">
      <c r="A573" s="488"/>
      <c r="B573" s="489">
        <v>7</v>
      </c>
      <c r="C573" s="490" t="s">
        <v>31</v>
      </c>
      <c r="D573" s="491">
        <v>710</v>
      </c>
      <c r="E573" s="492"/>
      <c r="F573" s="493">
        <v>2.7502324140068174E-2</v>
      </c>
      <c r="G573" s="470"/>
      <c r="I573" s="451" t="s">
        <v>103</v>
      </c>
      <c r="J573" s="494">
        <v>898</v>
      </c>
      <c r="K573" s="495"/>
      <c r="L573" s="453">
        <v>0.25367231638418081</v>
      </c>
    </row>
    <row r="574" spans="1:16" x14ac:dyDescent="0.2">
      <c r="A574" s="488"/>
      <c r="B574" s="489">
        <v>8</v>
      </c>
      <c r="C574" s="490" t="s">
        <v>30</v>
      </c>
      <c r="D574" s="491">
        <v>688</v>
      </c>
      <c r="E574" s="492"/>
      <c r="F574" s="493">
        <v>2.6650139448404091E-2</v>
      </c>
      <c r="G574" s="470"/>
      <c r="I574" s="451" t="s">
        <v>181</v>
      </c>
      <c r="J574" s="494">
        <v>155</v>
      </c>
      <c r="L574" s="453">
        <v>4.3785310734463276E-2</v>
      </c>
    </row>
    <row r="575" spans="1:16" x14ac:dyDescent="0.2">
      <c r="A575" s="488"/>
      <c r="B575" s="489">
        <v>9</v>
      </c>
      <c r="C575" s="490" t="s">
        <v>33</v>
      </c>
      <c r="D575" s="491">
        <v>539</v>
      </c>
      <c r="E575" s="492"/>
      <c r="F575" s="493">
        <v>2.0878524945770065E-2</v>
      </c>
      <c r="G575" s="470"/>
      <c r="J575" s="494"/>
    </row>
    <row r="576" spans="1:16" x14ac:dyDescent="0.2">
      <c r="A576" s="488"/>
      <c r="B576" s="489">
        <v>10</v>
      </c>
      <c r="C576" s="500" t="s">
        <v>37</v>
      </c>
      <c r="D576" s="491">
        <v>445</v>
      </c>
      <c r="E576" s="492"/>
      <c r="F576" s="493">
        <v>1.7237372172296251E-2</v>
      </c>
      <c r="G576" s="470"/>
      <c r="J576" s="494"/>
    </row>
    <row r="577" spans="1:16" x14ac:dyDescent="0.2">
      <c r="A577" s="488"/>
      <c r="B577" s="489"/>
      <c r="C577" s="496"/>
      <c r="D577" s="491"/>
      <c r="E577" s="492"/>
      <c r="F577" s="493"/>
      <c r="G577" s="470"/>
      <c r="J577" s="494"/>
    </row>
    <row r="578" spans="1:16" ht="45" customHeight="1" x14ac:dyDescent="0.2">
      <c r="A578" s="488"/>
      <c r="B578" s="777" t="s">
        <v>504</v>
      </c>
      <c r="C578" s="777"/>
      <c r="D578" s="777"/>
      <c r="E578" s="777"/>
      <c r="F578" s="777"/>
      <c r="G578" s="470"/>
      <c r="I578" s="777" t="s">
        <v>1169</v>
      </c>
      <c r="J578" s="777"/>
      <c r="K578" s="777"/>
      <c r="L578" s="777"/>
    </row>
    <row r="579" spans="1:16" ht="13.5" thickBot="1" x14ac:dyDescent="0.25">
      <c r="A579" s="503" t="s">
        <v>417</v>
      </c>
      <c r="B579" s="489"/>
      <c r="C579" s="496"/>
      <c r="D579" s="491"/>
      <c r="E579" s="492"/>
      <c r="F579" s="493"/>
      <c r="G579" s="470"/>
    </row>
    <row r="580" spans="1:16" ht="16.5" customHeight="1" thickBot="1" x14ac:dyDescent="0.25">
      <c r="A580" s="479" t="s">
        <v>254</v>
      </c>
      <c r="B580" s="480" t="s">
        <v>20</v>
      </c>
      <c r="C580" s="481" t="s">
        <v>400</v>
      </c>
      <c r="D580" s="778" t="s">
        <v>4</v>
      </c>
      <c r="E580" s="778"/>
      <c r="F580" s="482" t="s">
        <v>401</v>
      </c>
      <c r="G580" s="470"/>
      <c r="H580" s="484" t="s">
        <v>20</v>
      </c>
      <c r="I580" s="485" t="s">
        <v>402</v>
      </c>
      <c r="J580" s="779" t="s">
        <v>4</v>
      </c>
      <c r="K580" s="780"/>
      <c r="L580" s="486" t="s">
        <v>403</v>
      </c>
      <c r="O580" s="487"/>
      <c r="P580" s="487"/>
    </row>
    <row r="581" spans="1:16" s="487" customFormat="1" ht="16.5" customHeight="1" x14ac:dyDescent="0.2">
      <c r="A581" s="488"/>
      <c r="B581" s="489">
        <v>1</v>
      </c>
      <c r="C581" s="490" t="s">
        <v>24</v>
      </c>
      <c r="D581" s="491">
        <v>415</v>
      </c>
      <c r="E581" s="492"/>
      <c r="F581" s="493">
        <v>0.13954270342972427</v>
      </c>
      <c r="G581" s="483"/>
      <c r="H581" s="450">
        <v>1</v>
      </c>
      <c r="I581" s="451" t="s">
        <v>139</v>
      </c>
      <c r="J581" s="494">
        <v>119</v>
      </c>
      <c r="K581" s="495"/>
      <c r="L581" s="453">
        <v>0.38387096774193546</v>
      </c>
      <c r="O581" s="449"/>
      <c r="P581" s="449"/>
    </row>
    <row r="582" spans="1:16" x14ac:dyDescent="0.2">
      <c r="A582" s="488"/>
      <c r="B582" s="489">
        <v>2</v>
      </c>
      <c r="C582" s="490" t="s">
        <v>26</v>
      </c>
      <c r="D582" s="491">
        <v>308</v>
      </c>
      <c r="E582" s="492"/>
      <c r="F582" s="493">
        <v>0.10356422326832548</v>
      </c>
      <c r="G582" s="470"/>
      <c r="H582" s="450">
        <v>2</v>
      </c>
      <c r="I582" s="451" t="s">
        <v>150</v>
      </c>
      <c r="J582" s="494">
        <v>44</v>
      </c>
      <c r="K582" s="495"/>
      <c r="L582" s="453">
        <v>0.14193548387096774</v>
      </c>
      <c r="O582" s="487"/>
      <c r="P582" s="487"/>
    </row>
    <row r="583" spans="1:16" x14ac:dyDescent="0.2">
      <c r="A583" s="488"/>
      <c r="B583" s="489">
        <v>3</v>
      </c>
      <c r="C583" s="490" t="s">
        <v>28</v>
      </c>
      <c r="D583" s="491">
        <v>245</v>
      </c>
      <c r="E583" s="492"/>
      <c r="F583" s="493">
        <v>8.2380632145258911E-2</v>
      </c>
      <c r="G583" s="470"/>
      <c r="H583" s="450">
        <v>3</v>
      </c>
      <c r="I583" s="451" t="s">
        <v>153</v>
      </c>
      <c r="J583" s="494">
        <v>34</v>
      </c>
      <c r="K583" s="495"/>
      <c r="L583" s="453">
        <v>0.10967741935483871</v>
      </c>
    </row>
    <row r="584" spans="1:16" x14ac:dyDescent="0.2">
      <c r="A584" s="488"/>
      <c r="B584" s="489">
        <v>4</v>
      </c>
      <c r="C584" s="490" t="s">
        <v>25</v>
      </c>
      <c r="D584" s="491">
        <v>168</v>
      </c>
      <c r="E584" s="492"/>
      <c r="F584" s="493">
        <v>5.648957632817754E-2</v>
      </c>
      <c r="G584" s="470"/>
      <c r="H584" s="450">
        <v>4</v>
      </c>
      <c r="I584" s="451" t="s">
        <v>159</v>
      </c>
      <c r="J584" s="494">
        <v>29</v>
      </c>
      <c r="L584" s="453">
        <v>9.3548387096774197E-2</v>
      </c>
    </row>
    <row r="585" spans="1:16" x14ac:dyDescent="0.2">
      <c r="A585" s="488"/>
      <c r="B585" s="489">
        <v>5</v>
      </c>
      <c r="C585" s="490" t="s">
        <v>27</v>
      </c>
      <c r="D585" s="491">
        <v>148</v>
      </c>
      <c r="E585" s="492"/>
      <c r="F585" s="493">
        <v>4.9764626765299261E-2</v>
      </c>
      <c r="G585" s="470"/>
      <c r="H585" s="450">
        <v>5</v>
      </c>
      <c r="I585" s="451" t="s">
        <v>182</v>
      </c>
      <c r="J585" s="494">
        <v>15</v>
      </c>
      <c r="K585" s="495"/>
      <c r="L585" s="453">
        <v>4.8387096774193547E-2</v>
      </c>
    </row>
    <row r="586" spans="1:16" x14ac:dyDescent="0.2">
      <c r="A586" s="488"/>
      <c r="B586" s="489">
        <v>6</v>
      </c>
      <c r="C586" s="490" t="s">
        <v>29</v>
      </c>
      <c r="D586" s="491">
        <v>109</v>
      </c>
      <c r="E586" s="492"/>
      <c r="F586" s="493">
        <v>3.665097511768662E-2</v>
      </c>
      <c r="G586" s="470"/>
      <c r="H586" s="450">
        <v>6</v>
      </c>
      <c r="I586" s="451" t="s">
        <v>162</v>
      </c>
      <c r="J586" s="494">
        <v>9</v>
      </c>
      <c r="K586" s="495"/>
      <c r="L586" s="453">
        <v>2.903225806451613E-2</v>
      </c>
    </row>
    <row r="587" spans="1:16" x14ac:dyDescent="0.2">
      <c r="A587" s="488"/>
      <c r="B587" s="489">
        <v>7</v>
      </c>
      <c r="C587" s="490" t="s">
        <v>30</v>
      </c>
      <c r="D587" s="491">
        <v>100</v>
      </c>
      <c r="E587" s="492"/>
      <c r="F587" s="493">
        <v>3.3624747814391391E-2</v>
      </c>
      <c r="G587" s="470"/>
      <c r="I587" s="451" t="s">
        <v>103</v>
      </c>
      <c r="J587" s="494">
        <v>59</v>
      </c>
      <c r="K587" s="495"/>
      <c r="L587" s="453">
        <v>0.19032258064516128</v>
      </c>
    </row>
    <row r="588" spans="1:16" x14ac:dyDescent="0.2">
      <c r="A588" s="488"/>
      <c r="B588" s="489">
        <v>8</v>
      </c>
      <c r="C588" s="490" t="s">
        <v>35</v>
      </c>
      <c r="D588" s="491">
        <v>65</v>
      </c>
      <c r="E588" s="492"/>
      <c r="F588" s="493">
        <v>2.1856086079354405E-2</v>
      </c>
      <c r="G588" s="470"/>
      <c r="I588" s="451" t="s">
        <v>181</v>
      </c>
      <c r="J588" s="494">
        <v>24</v>
      </c>
      <c r="L588" s="453">
        <v>7.7419354838709681E-2</v>
      </c>
    </row>
    <row r="589" spans="1:16" x14ac:dyDescent="0.2">
      <c r="A589" s="488"/>
      <c r="B589" s="489">
        <v>9</v>
      </c>
      <c r="C589" s="490" t="s">
        <v>33</v>
      </c>
      <c r="D589" s="491">
        <v>62</v>
      </c>
      <c r="E589" s="492"/>
      <c r="F589" s="493">
        <v>2.0847343644922665E-2</v>
      </c>
      <c r="G589" s="470"/>
      <c r="J589" s="494"/>
    </row>
    <row r="590" spans="1:16" x14ac:dyDescent="0.2">
      <c r="A590" s="488"/>
      <c r="B590" s="489">
        <v>10</v>
      </c>
      <c r="C590" s="490" t="s">
        <v>34</v>
      </c>
      <c r="D590" s="491">
        <v>47</v>
      </c>
      <c r="E590" s="492"/>
      <c r="F590" s="493">
        <v>1.5803631472763955E-2</v>
      </c>
      <c r="G590" s="470"/>
      <c r="J590" s="494"/>
    </row>
    <row r="591" spans="1:16" x14ac:dyDescent="0.2">
      <c r="A591" s="488"/>
      <c r="B591" s="489"/>
      <c r="C591" s="490"/>
      <c r="D591" s="491"/>
      <c r="E591" s="492"/>
      <c r="F591" s="493"/>
      <c r="G591" s="470"/>
      <c r="J591" s="494"/>
    </row>
    <row r="592" spans="1:16" ht="45" customHeight="1" x14ac:dyDescent="0.2">
      <c r="A592" s="488"/>
      <c r="B592" s="777" t="s">
        <v>505</v>
      </c>
      <c r="C592" s="777"/>
      <c r="D592" s="777"/>
      <c r="E592" s="777"/>
      <c r="F592" s="777"/>
      <c r="G592" s="470"/>
      <c r="I592" s="777" t="s">
        <v>506</v>
      </c>
      <c r="J592" s="777"/>
      <c r="K592" s="777"/>
      <c r="L592" s="777"/>
    </row>
    <row r="593" spans="1:16" ht="13.5" thickBot="1" x14ac:dyDescent="0.25">
      <c r="A593" s="488"/>
      <c r="B593" s="489"/>
      <c r="C593" s="496"/>
      <c r="D593" s="491"/>
      <c r="E593" s="492"/>
      <c r="F593" s="493"/>
      <c r="G593" s="470"/>
    </row>
    <row r="594" spans="1:16" ht="16.5" customHeight="1" thickBot="1" x14ac:dyDescent="0.25">
      <c r="A594" s="479" t="s">
        <v>231</v>
      </c>
      <c r="B594" s="480" t="s">
        <v>20</v>
      </c>
      <c r="C594" s="481" t="s">
        <v>400</v>
      </c>
      <c r="D594" s="778" t="s">
        <v>4</v>
      </c>
      <c r="E594" s="778"/>
      <c r="F594" s="482" t="s">
        <v>401</v>
      </c>
      <c r="G594" s="470"/>
      <c r="H594" s="484" t="s">
        <v>20</v>
      </c>
      <c r="I594" s="485" t="s">
        <v>402</v>
      </c>
      <c r="J594" s="779" t="s">
        <v>4</v>
      </c>
      <c r="K594" s="780"/>
      <c r="L594" s="486" t="s">
        <v>403</v>
      </c>
    </row>
    <row r="595" spans="1:16" s="487" customFormat="1" ht="16.5" customHeight="1" x14ac:dyDescent="0.2">
      <c r="A595" s="488"/>
      <c r="B595" s="489">
        <v>1</v>
      </c>
      <c r="C595" s="490" t="s">
        <v>24</v>
      </c>
      <c r="D595" s="491">
        <v>4575</v>
      </c>
      <c r="E595" s="492"/>
      <c r="F595" s="493">
        <v>0.12249979918065708</v>
      </c>
      <c r="G595" s="483"/>
      <c r="H595" s="450">
        <v>1</v>
      </c>
      <c r="I595" s="451" t="s">
        <v>139</v>
      </c>
      <c r="J595" s="494">
        <v>1871</v>
      </c>
      <c r="K595" s="495"/>
      <c r="L595" s="453">
        <v>0.37472461446024435</v>
      </c>
      <c r="O595" s="449"/>
      <c r="P595" s="449"/>
    </row>
    <row r="596" spans="1:16" x14ac:dyDescent="0.2">
      <c r="A596" s="488"/>
      <c r="B596" s="489">
        <v>2</v>
      </c>
      <c r="C596" s="490" t="s">
        <v>26</v>
      </c>
      <c r="D596" s="491">
        <v>3757</v>
      </c>
      <c r="E596" s="492"/>
      <c r="F596" s="493">
        <v>0.10059710284627948</v>
      </c>
      <c r="G596" s="470"/>
      <c r="H596" s="450">
        <v>2</v>
      </c>
      <c r="I596" s="451" t="s">
        <v>153</v>
      </c>
      <c r="J596" s="494">
        <v>906</v>
      </c>
      <c r="K596" s="495"/>
      <c r="L596" s="453">
        <v>0.18145403564990986</v>
      </c>
    </row>
    <row r="597" spans="1:16" x14ac:dyDescent="0.2">
      <c r="A597" s="488"/>
      <c r="B597" s="489">
        <v>3</v>
      </c>
      <c r="C597" s="490" t="s">
        <v>28</v>
      </c>
      <c r="D597" s="491">
        <v>2998</v>
      </c>
      <c r="E597" s="492"/>
      <c r="F597" s="493">
        <v>8.0274185342865553E-2</v>
      </c>
      <c r="G597" s="470"/>
      <c r="H597" s="450">
        <v>3</v>
      </c>
      <c r="I597" s="451" t="s">
        <v>150</v>
      </c>
      <c r="J597" s="494">
        <v>736</v>
      </c>
      <c r="K597" s="495"/>
      <c r="L597" s="453">
        <v>0.14740636891648307</v>
      </c>
    </row>
    <row r="598" spans="1:16" x14ac:dyDescent="0.2">
      <c r="A598" s="488"/>
      <c r="B598" s="489">
        <v>4</v>
      </c>
      <c r="C598" s="490" t="s">
        <v>27</v>
      </c>
      <c r="D598" s="491">
        <v>2475</v>
      </c>
      <c r="E598" s="492"/>
      <c r="F598" s="493">
        <v>6.6270383163306287E-2</v>
      </c>
      <c r="G598" s="470"/>
      <c r="H598" s="450">
        <v>4</v>
      </c>
      <c r="I598" s="451" t="s">
        <v>159</v>
      </c>
      <c r="J598" s="494">
        <v>389</v>
      </c>
      <c r="K598" s="495"/>
      <c r="L598" s="453">
        <v>7.7909072701782489E-2</v>
      </c>
      <c r="O598" s="487"/>
      <c r="P598" s="487"/>
    </row>
    <row r="599" spans="1:16" x14ac:dyDescent="0.2">
      <c r="A599" s="488"/>
      <c r="B599" s="489">
        <v>5</v>
      </c>
      <c r="C599" s="490" t="s">
        <v>25</v>
      </c>
      <c r="D599" s="491">
        <v>2023</v>
      </c>
      <c r="E599" s="492"/>
      <c r="F599" s="493">
        <v>5.4167670763381262E-2</v>
      </c>
      <c r="G599" s="470"/>
      <c r="H599" s="450">
        <v>5</v>
      </c>
      <c r="I599" s="451" t="s">
        <v>162</v>
      </c>
      <c r="J599" s="494">
        <v>234</v>
      </c>
      <c r="L599" s="453">
        <v>4.6865611856599237E-2</v>
      </c>
    </row>
    <row r="600" spans="1:16" x14ac:dyDescent="0.2">
      <c r="A600" s="488"/>
      <c r="B600" s="489">
        <v>6</v>
      </c>
      <c r="C600" s="490" t="s">
        <v>31</v>
      </c>
      <c r="D600" s="491">
        <v>1619</v>
      </c>
      <c r="E600" s="492"/>
      <c r="F600" s="493">
        <v>4.3350202158138541E-2</v>
      </c>
      <c r="G600" s="470"/>
      <c r="H600" s="450">
        <v>6</v>
      </c>
      <c r="I600" s="451" t="s">
        <v>182</v>
      </c>
      <c r="J600" s="494">
        <v>150</v>
      </c>
      <c r="K600" s="495"/>
      <c r="L600" s="453">
        <v>3.0042058882435409E-2</v>
      </c>
    </row>
    <row r="601" spans="1:16" x14ac:dyDescent="0.2">
      <c r="A601" s="488"/>
      <c r="B601" s="489">
        <v>7</v>
      </c>
      <c r="C601" s="490" t="s">
        <v>29</v>
      </c>
      <c r="D601" s="491">
        <v>1522</v>
      </c>
      <c r="E601" s="492"/>
      <c r="F601" s="493">
        <v>4.0752938656384713E-2</v>
      </c>
      <c r="G601" s="470"/>
      <c r="I601" s="451" t="s">
        <v>103</v>
      </c>
      <c r="J601" s="494">
        <v>952</v>
      </c>
      <c r="K601" s="495"/>
      <c r="L601" s="453">
        <v>0.19066693370719007</v>
      </c>
    </row>
    <row r="602" spans="1:16" x14ac:dyDescent="0.2">
      <c r="A602" s="488"/>
      <c r="B602" s="489">
        <v>8</v>
      </c>
      <c r="C602" s="490" t="s">
        <v>30</v>
      </c>
      <c r="D602" s="491">
        <v>1086</v>
      </c>
      <c r="E602" s="492"/>
      <c r="F602" s="493">
        <v>2.9078640854687123E-2</v>
      </c>
      <c r="G602" s="470"/>
      <c r="I602" s="451" t="s">
        <v>181</v>
      </c>
      <c r="J602" s="494">
        <v>198</v>
      </c>
      <c r="L602" s="453">
        <v>3.9655517724814737E-2</v>
      </c>
    </row>
    <row r="603" spans="1:16" x14ac:dyDescent="0.2">
      <c r="A603" s="488"/>
      <c r="B603" s="489">
        <v>9</v>
      </c>
      <c r="C603" s="490" t="s">
        <v>33</v>
      </c>
      <c r="D603" s="491">
        <v>740</v>
      </c>
      <c r="E603" s="492"/>
      <c r="F603" s="493">
        <v>1.9814175168018849E-2</v>
      </c>
      <c r="G603" s="470"/>
      <c r="J603" s="494"/>
    </row>
    <row r="604" spans="1:16" x14ac:dyDescent="0.2">
      <c r="A604" s="488"/>
      <c r="B604" s="489">
        <v>10</v>
      </c>
      <c r="C604" s="490" t="s">
        <v>34</v>
      </c>
      <c r="D604" s="491">
        <v>714</v>
      </c>
      <c r="E604" s="492"/>
      <c r="F604" s="493">
        <v>1.9118001445899268E-2</v>
      </c>
      <c r="G604" s="470"/>
      <c r="J604" s="494"/>
    </row>
    <row r="605" spans="1:16" x14ac:dyDescent="0.2">
      <c r="A605" s="488"/>
      <c r="B605" s="489"/>
      <c r="C605" s="496"/>
      <c r="D605" s="491"/>
      <c r="E605" s="492"/>
      <c r="F605" s="493"/>
      <c r="G605" s="470"/>
      <c r="J605" s="494"/>
    </row>
    <row r="606" spans="1:16" ht="45" customHeight="1" x14ac:dyDescent="0.2">
      <c r="A606" s="488"/>
      <c r="B606" s="777" t="s">
        <v>507</v>
      </c>
      <c r="C606" s="777"/>
      <c r="D606" s="777"/>
      <c r="E606" s="777"/>
      <c r="F606" s="777"/>
      <c r="G606" s="470"/>
      <c r="I606" s="777" t="s">
        <v>508</v>
      </c>
      <c r="J606" s="777"/>
      <c r="K606" s="777"/>
      <c r="L606" s="777"/>
    </row>
    <row r="607" spans="1:16" ht="13.5" thickBot="1" x14ac:dyDescent="0.25">
      <c r="A607" s="257" t="s">
        <v>418</v>
      </c>
      <c r="B607" s="489"/>
      <c r="C607" s="496"/>
      <c r="D607" s="491"/>
      <c r="E607" s="492"/>
      <c r="F607" s="493"/>
      <c r="G607" s="470"/>
    </row>
    <row r="608" spans="1:16" ht="16.5" customHeight="1" thickBot="1" x14ac:dyDescent="0.25">
      <c r="A608" s="479" t="s">
        <v>215</v>
      </c>
      <c r="B608" s="480" t="s">
        <v>20</v>
      </c>
      <c r="C608" s="481" t="s">
        <v>400</v>
      </c>
      <c r="D608" s="778" t="s">
        <v>4</v>
      </c>
      <c r="E608" s="778"/>
      <c r="F608" s="482" t="s">
        <v>401</v>
      </c>
      <c r="G608" s="470"/>
      <c r="H608" s="484" t="s">
        <v>20</v>
      </c>
      <c r="I608" s="485" t="s">
        <v>402</v>
      </c>
      <c r="J608" s="779" t="s">
        <v>4</v>
      </c>
      <c r="K608" s="780"/>
      <c r="L608" s="486" t="s">
        <v>403</v>
      </c>
    </row>
    <row r="609" spans="1:16" s="487" customFormat="1" ht="16.5" customHeight="1" x14ac:dyDescent="0.2">
      <c r="A609" s="488"/>
      <c r="B609" s="489">
        <v>1</v>
      </c>
      <c r="C609" s="490" t="s">
        <v>24</v>
      </c>
      <c r="D609" s="491">
        <v>34876</v>
      </c>
      <c r="E609" s="492"/>
      <c r="F609" s="493">
        <v>0.19989912190201067</v>
      </c>
      <c r="G609" s="483"/>
      <c r="H609" s="450">
        <v>1</v>
      </c>
      <c r="I609" s="451" t="s">
        <v>139</v>
      </c>
      <c r="J609" s="494">
        <v>9422</v>
      </c>
      <c r="K609" s="495"/>
      <c r="L609" s="453">
        <v>0.36458615485818208</v>
      </c>
      <c r="O609" s="449"/>
      <c r="P609" s="449"/>
    </row>
    <row r="610" spans="1:16" x14ac:dyDescent="0.2">
      <c r="A610" s="488"/>
      <c r="B610" s="489">
        <v>2</v>
      </c>
      <c r="C610" s="490" t="s">
        <v>27</v>
      </c>
      <c r="D610" s="491">
        <v>15876</v>
      </c>
      <c r="E610" s="492"/>
      <c r="F610" s="493">
        <v>9.0996629754453537E-2</v>
      </c>
      <c r="G610" s="470"/>
      <c r="H610" s="450">
        <v>2</v>
      </c>
      <c r="I610" s="451" t="s">
        <v>150</v>
      </c>
      <c r="J610" s="494">
        <v>3880</v>
      </c>
      <c r="K610" s="495"/>
      <c r="L610" s="453">
        <v>0.15013736795263707</v>
      </c>
    </row>
    <row r="611" spans="1:16" x14ac:dyDescent="0.2">
      <c r="A611" s="488"/>
      <c r="B611" s="489">
        <v>3</v>
      </c>
      <c r="C611" s="490" t="s">
        <v>26</v>
      </c>
      <c r="D611" s="491">
        <v>13869</v>
      </c>
      <c r="E611" s="492"/>
      <c r="F611" s="493">
        <v>7.9493087557603689E-2</v>
      </c>
      <c r="G611" s="470"/>
      <c r="H611" s="450">
        <v>3</v>
      </c>
      <c r="I611" s="451" t="s">
        <v>153</v>
      </c>
      <c r="J611" s="494">
        <v>2952</v>
      </c>
      <c r="K611" s="495"/>
      <c r="L611" s="453">
        <v>0.11422822427736717</v>
      </c>
    </row>
    <row r="612" spans="1:16" x14ac:dyDescent="0.2">
      <c r="A612" s="488"/>
      <c r="B612" s="489">
        <v>4</v>
      </c>
      <c r="C612" s="490" t="s">
        <v>25</v>
      </c>
      <c r="D612" s="491">
        <v>7916</v>
      </c>
      <c r="E612" s="492"/>
      <c r="F612" s="493">
        <v>4.5372217254740124E-2</v>
      </c>
      <c r="G612" s="470"/>
      <c r="H612" s="450">
        <v>4</v>
      </c>
      <c r="I612" s="451" t="s">
        <v>162</v>
      </c>
      <c r="J612" s="494">
        <v>2166</v>
      </c>
      <c r="K612" s="495"/>
      <c r="L612" s="453">
        <v>8.3813798707580392E-2</v>
      </c>
    </row>
    <row r="613" spans="1:16" x14ac:dyDescent="0.2">
      <c r="A613" s="488"/>
      <c r="B613" s="489">
        <v>5</v>
      </c>
      <c r="C613" s="490" t="s">
        <v>29</v>
      </c>
      <c r="D613" s="491">
        <v>6745</v>
      </c>
      <c r="E613" s="492"/>
      <c r="F613" s="493">
        <v>3.8660384712382784E-2</v>
      </c>
      <c r="G613" s="470"/>
      <c r="H613" s="450">
        <v>5</v>
      </c>
      <c r="I613" s="451" t="s">
        <v>182</v>
      </c>
      <c r="J613" s="494">
        <v>2071</v>
      </c>
      <c r="L613" s="453">
        <v>8.0137754904616332E-2</v>
      </c>
    </row>
    <row r="614" spans="1:16" x14ac:dyDescent="0.2">
      <c r="A614" s="488"/>
      <c r="B614" s="489">
        <v>6</v>
      </c>
      <c r="C614" s="490" t="s">
        <v>28</v>
      </c>
      <c r="D614" s="491">
        <v>5528</v>
      </c>
      <c r="E614" s="492"/>
      <c r="F614" s="493">
        <v>3.1684893504826103E-2</v>
      </c>
      <c r="G614" s="470"/>
      <c r="H614" s="450">
        <v>6</v>
      </c>
      <c r="I614" s="451" t="s">
        <v>159</v>
      </c>
      <c r="J614" s="494">
        <v>2012</v>
      </c>
      <c r="K614" s="495"/>
      <c r="L614" s="453">
        <v>7.7854738226986034E-2</v>
      </c>
      <c r="O614" s="487"/>
      <c r="P614" s="487"/>
    </row>
    <row r="615" spans="1:16" ht="25.5" x14ac:dyDescent="0.2">
      <c r="A615" s="488"/>
      <c r="B615" s="489">
        <v>7</v>
      </c>
      <c r="C615" s="496" t="s">
        <v>37</v>
      </c>
      <c r="D615" s="491">
        <v>5137</v>
      </c>
      <c r="E615" s="492"/>
      <c r="F615" s="493">
        <v>2.9443794850631633E-2</v>
      </c>
      <c r="G615" s="470"/>
      <c r="I615" s="451" t="s">
        <v>103</v>
      </c>
      <c r="J615" s="494">
        <v>5340</v>
      </c>
      <c r="K615" s="495"/>
      <c r="L615" s="453">
        <v>0.20663235692450566</v>
      </c>
    </row>
    <row r="616" spans="1:16" x14ac:dyDescent="0.2">
      <c r="A616" s="488"/>
      <c r="B616" s="489">
        <v>8</v>
      </c>
      <c r="C616" s="490" t="s">
        <v>30</v>
      </c>
      <c r="D616" s="491">
        <v>3811</v>
      </c>
      <c r="E616" s="492"/>
      <c r="F616" s="493">
        <v>2.1843547240754751E-2</v>
      </c>
      <c r="G616" s="470"/>
      <c r="I616" s="451" t="s">
        <v>181</v>
      </c>
      <c r="J616" s="494">
        <v>1069</v>
      </c>
      <c r="L616" s="453">
        <v>4.1365166582827073E-2</v>
      </c>
    </row>
    <row r="617" spans="1:16" x14ac:dyDescent="0.2">
      <c r="A617" s="488"/>
      <c r="B617" s="489">
        <v>9</v>
      </c>
      <c r="C617" s="490" t="s">
        <v>31</v>
      </c>
      <c r="D617" s="491">
        <v>3006</v>
      </c>
      <c r="E617" s="492"/>
      <c r="F617" s="493">
        <v>1.7229520599766145E-2</v>
      </c>
      <c r="G617" s="470"/>
      <c r="J617" s="494"/>
    </row>
    <row r="618" spans="1:16" x14ac:dyDescent="0.2">
      <c r="A618" s="488"/>
      <c r="B618" s="489">
        <v>10</v>
      </c>
      <c r="C618" s="490" t="s">
        <v>33</v>
      </c>
      <c r="D618" s="491">
        <v>2672</v>
      </c>
      <c r="E618" s="492"/>
      <c r="F618" s="493">
        <v>1.5315129422014353E-2</v>
      </c>
      <c r="G618" s="470"/>
      <c r="J618" s="494"/>
    </row>
    <row r="619" spans="1:16" x14ac:dyDescent="0.2">
      <c r="A619" s="488"/>
      <c r="B619" s="489"/>
      <c r="C619" s="496"/>
      <c r="D619" s="491"/>
      <c r="E619" s="492"/>
      <c r="F619" s="493"/>
      <c r="G619" s="470"/>
      <c r="J619" s="494"/>
    </row>
    <row r="620" spans="1:16" ht="45" customHeight="1" x14ac:dyDescent="0.2">
      <c r="A620" s="488"/>
      <c r="B620" s="782" t="s">
        <v>1174</v>
      </c>
      <c r="C620" s="782"/>
      <c r="D620" s="782"/>
      <c r="E620" s="782"/>
      <c r="F620" s="782"/>
      <c r="G620" s="470"/>
      <c r="I620" s="777" t="s">
        <v>509</v>
      </c>
      <c r="J620" s="777"/>
      <c r="K620" s="777"/>
      <c r="L620" s="777"/>
    </row>
    <row r="621" spans="1:16" ht="13.5" thickBot="1" x14ac:dyDescent="0.25">
      <c r="A621" s="488"/>
      <c r="B621" s="489"/>
      <c r="C621" s="496"/>
      <c r="D621" s="491"/>
      <c r="E621" s="492"/>
      <c r="F621" s="493"/>
      <c r="G621" s="470"/>
    </row>
    <row r="622" spans="1:16" ht="16.5" customHeight="1" thickBot="1" x14ac:dyDescent="0.25">
      <c r="A622" s="479" t="s">
        <v>251</v>
      </c>
      <c r="B622" s="480" t="s">
        <v>20</v>
      </c>
      <c r="C622" s="481" t="s">
        <v>400</v>
      </c>
      <c r="D622" s="778" t="s">
        <v>4</v>
      </c>
      <c r="E622" s="778"/>
      <c r="F622" s="482" t="s">
        <v>401</v>
      </c>
      <c r="G622" s="470"/>
      <c r="H622" s="484" t="s">
        <v>20</v>
      </c>
      <c r="I622" s="485" t="s">
        <v>402</v>
      </c>
      <c r="J622" s="779" t="s">
        <v>4</v>
      </c>
      <c r="K622" s="780"/>
      <c r="L622" s="486" t="s">
        <v>403</v>
      </c>
    </row>
    <row r="623" spans="1:16" s="487" customFormat="1" ht="16.5" customHeight="1" x14ac:dyDescent="0.2">
      <c r="A623" s="488"/>
      <c r="B623" s="489">
        <v>1</v>
      </c>
      <c r="C623" s="490" t="s">
        <v>26</v>
      </c>
      <c r="D623" s="491">
        <v>1591</v>
      </c>
      <c r="E623" s="492"/>
      <c r="F623" s="493">
        <v>0.13869758521488973</v>
      </c>
      <c r="G623" s="483"/>
      <c r="H623" s="450">
        <v>1</v>
      </c>
      <c r="I623" s="451" t="s">
        <v>139</v>
      </c>
      <c r="J623" s="494">
        <v>479</v>
      </c>
      <c r="K623" s="495"/>
      <c r="L623" s="453">
        <v>0.30201765447667089</v>
      </c>
      <c r="O623" s="449"/>
      <c r="P623" s="449"/>
    </row>
    <row r="624" spans="1:16" x14ac:dyDescent="0.2">
      <c r="A624" s="488"/>
      <c r="B624" s="489">
        <v>2</v>
      </c>
      <c r="C624" s="490" t="s">
        <v>24</v>
      </c>
      <c r="D624" s="491">
        <v>1171</v>
      </c>
      <c r="E624" s="492"/>
      <c r="F624" s="493">
        <v>0.10208351495074536</v>
      </c>
      <c r="G624" s="470"/>
      <c r="H624" s="450">
        <v>2</v>
      </c>
      <c r="I624" s="451" t="s">
        <v>150</v>
      </c>
      <c r="J624" s="494">
        <v>320</v>
      </c>
      <c r="K624" s="495"/>
      <c r="L624" s="453">
        <v>0.20176544766708701</v>
      </c>
    </row>
    <row r="625" spans="1:16" x14ac:dyDescent="0.2">
      <c r="A625" s="488"/>
      <c r="B625" s="489">
        <v>3</v>
      </c>
      <c r="C625" s="490" t="s">
        <v>25</v>
      </c>
      <c r="D625" s="491">
        <v>716</v>
      </c>
      <c r="E625" s="492"/>
      <c r="F625" s="493">
        <v>6.2418272164588964E-2</v>
      </c>
      <c r="G625" s="470"/>
      <c r="H625" s="450">
        <v>3</v>
      </c>
      <c r="I625" s="451" t="s">
        <v>153</v>
      </c>
      <c r="J625" s="494">
        <v>163</v>
      </c>
      <c r="K625" s="495"/>
      <c r="L625" s="453">
        <v>0.10277427490542244</v>
      </c>
    </row>
    <row r="626" spans="1:16" x14ac:dyDescent="0.2">
      <c r="A626" s="488"/>
      <c r="B626" s="489">
        <v>4</v>
      </c>
      <c r="C626" s="490" t="s">
        <v>28</v>
      </c>
      <c r="D626" s="491">
        <v>687</v>
      </c>
      <c r="E626" s="492"/>
      <c r="F626" s="493">
        <v>5.9890157789207567E-2</v>
      </c>
      <c r="G626" s="470"/>
      <c r="H626" s="450">
        <v>4</v>
      </c>
      <c r="I626" s="451" t="s">
        <v>159</v>
      </c>
      <c r="J626" s="494">
        <v>146</v>
      </c>
      <c r="L626" s="453">
        <v>9.205548549810845E-2</v>
      </c>
    </row>
    <row r="627" spans="1:16" x14ac:dyDescent="0.2">
      <c r="A627" s="488"/>
      <c r="B627" s="489">
        <v>5</v>
      </c>
      <c r="C627" s="490" t="s">
        <v>27</v>
      </c>
      <c r="D627" s="491">
        <v>593</v>
      </c>
      <c r="E627" s="492"/>
      <c r="F627" s="493">
        <v>5.1695580158660971E-2</v>
      </c>
      <c r="G627" s="470"/>
      <c r="H627" s="450">
        <v>5</v>
      </c>
      <c r="I627" s="451" t="s">
        <v>182</v>
      </c>
      <c r="J627" s="494">
        <v>118</v>
      </c>
      <c r="K627" s="495"/>
      <c r="L627" s="453">
        <v>7.4401008827238338E-2</v>
      </c>
    </row>
    <row r="628" spans="1:16" x14ac:dyDescent="0.2">
      <c r="A628" s="488"/>
      <c r="B628" s="489">
        <v>6</v>
      </c>
      <c r="C628" s="490" t="s">
        <v>29</v>
      </c>
      <c r="D628" s="491">
        <v>526</v>
      </c>
      <c r="E628" s="492"/>
      <c r="F628" s="493">
        <v>4.5854764187952229E-2</v>
      </c>
      <c r="G628" s="470"/>
      <c r="H628" s="450">
        <v>6</v>
      </c>
      <c r="I628" s="451" t="s">
        <v>162</v>
      </c>
      <c r="J628" s="494">
        <v>74</v>
      </c>
      <c r="K628" s="495"/>
      <c r="L628" s="453">
        <v>4.6658259773013869E-2</v>
      </c>
    </row>
    <row r="629" spans="1:16" x14ac:dyDescent="0.2">
      <c r="A629" s="488"/>
      <c r="B629" s="489">
        <v>7</v>
      </c>
      <c r="C629" s="490" t="s">
        <v>33</v>
      </c>
      <c r="D629" s="491">
        <v>381</v>
      </c>
      <c r="E629" s="492"/>
      <c r="F629" s="493">
        <v>3.3214192311045242E-2</v>
      </c>
      <c r="G629" s="470"/>
      <c r="I629" s="451" t="s">
        <v>103</v>
      </c>
      <c r="J629" s="494">
        <v>385</v>
      </c>
      <c r="K629" s="495"/>
      <c r="L629" s="453">
        <v>0.24274905422446405</v>
      </c>
    </row>
    <row r="630" spans="1:16" x14ac:dyDescent="0.2">
      <c r="A630" s="488"/>
      <c r="B630" s="489">
        <v>8</v>
      </c>
      <c r="C630" s="490" t="s">
        <v>30</v>
      </c>
      <c r="D630" s="491">
        <v>358</v>
      </c>
      <c r="E630" s="492"/>
      <c r="F630" s="493">
        <v>3.1209136082294482E-2</v>
      </c>
      <c r="G630" s="470"/>
      <c r="I630" s="451" t="s">
        <v>181</v>
      </c>
      <c r="J630" s="494">
        <v>77</v>
      </c>
      <c r="L630" s="453">
        <v>4.8549810844892814E-2</v>
      </c>
      <c r="O630" s="487"/>
      <c r="P630" s="487"/>
    </row>
    <row r="631" spans="1:16" x14ac:dyDescent="0.2">
      <c r="A631" s="488"/>
      <c r="B631" s="489">
        <v>9</v>
      </c>
      <c r="C631" s="490" t="s">
        <v>31</v>
      </c>
      <c r="D631" s="491">
        <v>351</v>
      </c>
      <c r="E631" s="492"/>
      <c r="F631" s="493">
        <v>3.0598901577892076E-2</v>
      </c>
      <c r="G631" s="470"/>
      <c r="J631" s="494"/>
    </row>
    <row r="632" spans="1:16" x14ac:dyDescent="0.2">
      <c r="A632" s="488"/>
      <c r="B632" s="489">
        <v>10</v>
      </c>
      <c r="C632" s="490" t="s">
        <v>34</v>
      </c>
      <c r="D632" s="491">
        <v>244</v>
      </c>
      <c r="E632" s="492"/>
      <c r="F632" s="493">
        <v>2.1271031296312439E-2</v>
      </c>
      <c r="G632" s="470"/>
      <c r="J632" s="494"/>
    </row>
    <row r="633" spans="1:16" x14ac:dyDescent="0.2">
      <c r="A633" s="488"/>
      <c r="B633" s="489"/>
      <c r="C633" s="496"/>
      <c r="D633" s="491"/>
      <c r="E633" s="492"/>
      <c r="F633" s="493"/>
      <c r="G633" s="470"/>
      <c r="J633" s="494"/>
    </row>
    <row r="634" spans="1:16" ht="45" customHeight="1" x14ac:dyDescent="0.2">
      <c r="A634" s="488"/>
      <c r="B634" s="777" t="s">
        <v>510</v>
      </c>
      <c r="C634" s="777"/>
      <c r="D634" s="777"/>
      <c r="E634" s="777"/>
      <c r="F634" s="777"/>
      <c r="G634" s="470"/>
      <c r="I634" s="777" t="s">
        <v>511</v>
      </c>
      <c r="J634" s="777"/>
      <c r="K634" s="777"/>
      <c r="L634" s="777"/>
    </row>
    <row r="635" spans="1:16" ht="13.5" thickBot="1" x14ac:dyDescent="0.25">
      <c r="A635" s="488"/>
      <c r="B635" s="489"/>
      <c r="C635" s="496"/>
      <c r="D635" s="491"/>
      <c r="E635" s="492"/>
      <c r="F635" s="493"/>
      <c r="G635" s="470"/>
    </row>
    <row r="636" spans="1:16" ht="16.5" customHeight="1" thickBot="1" x14ac:dyDescent="0.25">
      <c r="A636" s="479" t="s">
        <v>252</v>
      </c>
      <c r="B636" s="480" t="s">
        <v>20</v>
      </c>
      <c r="C636" s="481" t="s">
        <v>400</v>
      </c>
      <c r="D636" s="778" t="s">
        <v>4</v>
      </c>
      <c r="E636" s="778"/>
      <c r="F636" s="482" t="s">
        <v>401</v>
      </c>
      <c r="G636" s="470"/>
      <c r="H636" s="484" t="s">
        <v>20</v>
      </c>
      <c r="I636" s="485" t="s">
        <v>402</v>
      </c>
      <c r="J636" s="779" t="s">
        <v>4</v>
      </c>
      <c r="K636" s="780"/>
      <c r="L636" s="486" t="s">
        <v>403</v>
      </c>
    </row>
    <row r="637" spans="1:16" s="487" customFormat="1" ht="16.5" customHeight="1" x14ac:dyDescent="0.2">
      <c r="A637" s="488"/>
      <c r="B637" s="489">
        <v>1</v>
      </c>
      <c r="C637" s="490" t="s">
        <v>26</v>
      </c>
      <c r="D637" s="491">
        <v>308</v>
      </c>
      <c r="E637" s="492"/>
      <c r="F637" s="493">
        <v>0.12612612612612611</v>
      </c>
      <c r="G637" s="483"/>
      <c r="H637" s="450">
        <v>1</v>
      </c>
      <c r="I637" s="451" t="s">
        <v>139</v>
      </c>
      <c r="J637" s="494">
        <v>223</v>
      </c>
      <c r="K637" s="495"/>
      <c r="L637" s="453">
        <v>0.55472636815920395</v>
      </c>
      <c r="O637" s="449"/>
      <c r="P637" s="449"/>
    </row>
    <row r="638" spans="1:16" x14ac:dyDescent="0.2">
      <c r="A638" s="488"/>
      <c r="B638" s="489">
        <v>2</v>
      </c>
      <c r="C638" s="490" t="s">
        <v>24</v>
      </c>
      <c r="D638" s="491">
        <v>294</v>
      </c>
      <c r="E638" s="492"/>
      <c r="F638" s="493">
        <v>0.12039312039312039</v>
      </c>
      <c r="G638" s="470"/>
      <c r="H638" s="450">
        <v>2</v>
      </c>
      <c r="I638" s="451" t="s">
        <v>150</v>
      </c>
      <c r="J638" s="494">
        <v>40</v>
      </c>
      <c r="K638" s="495"/>
      <c r="L638" s="453">
        <v>9.950248756218906E-2</v>
      </c>
    </row>
    <row r="639" spans="1:16" x14ac:dyDescent="0.2">
      <c r="A639" s="488"/>
      <c r="B639" s="489">
        <v>3</v>
      </c>
      <c r="C639" s="490" t="s">
        <v>25</v>
      </c>
      <c r="D639" s="491">
        <v>208</v>
      </c>
      <c r="E639" s="492"/>
      <c r="F639" s="493">
        <v>8.5176085176085173E-2</v>
      </c>
      <c r="G639" s="470"/>
      <c r="H639" s="450">
        <v>3</v>
      </c>
      <c r="I639" s="451" t="s">
        <v>153</v>
      </c>
      <c r="J639" s="494">
        <v>37</v>
      </c>
      <c r="K639" s="495"/>
      <c r="L639" s="453">
        <v>9.2039800995024873E-2</v>
      </c>
    </row>
    <row r="640" spans="1:16" x14ac:dyDescent="0.2">
      <c r="A640" s="488"/>
      <c r="B640" s="489">
        <v>4</v>
      </c>
      <c r="C640" s="490" t="s">
        <v>29</v>
      </c>
      <c r="D640" s="491">
        <v>136</v>
      </c>
      <c r="E640" s="492"/>
      <c r="F640" s="493">
        <v>5.5692055692055695E-2</v>
      </c>
      <c r="G640" s="470"/>
      <c r="H640" s="450">
        <v>4</v>
      </c>
      <c r="I640" s="451" t="s">
        <v>159</v>
      </c>
      <c r="J640" s="494">
        <v>26</v>
      </c>
      <c r="L640" s="453">
        <v>6.4676616915422883E-2</v>
      </c>
    </row>
    <row r="641" spans="1:16" x14ac:dyDescent="0.2">
      <c r="A641" s="488"/>
      <c r="B641" s="489">
        <v>5</v>
      </c>
      <c r="C641" s="490" t="s">
        <v>27</v>
      </c>
      <c r="D641" s="491">
        <v>128</v>
      </c>
      <c r="E641" s="492"/>
      <c r="F641" s="493">
        <v>5.2416052416052419E-2</v>
      </c>
      <c r="G641" s="470"/>
      <c r="H641" s="450">
        <v>5</v>
      </c>
      <c r="I641" s="451" t="s">
        <v>162</v>
      </c>
      <c r="J641" s="494">
        <v>8</v>
      </c>
      <c r="K641" s="495"/>
      <c r="L641" s="453">
        <v>1.9900497512437811E-2</v>
      </c>
    </row>
    <row r="642" spans="1:16" x14ac:dyDescent="0.2">
      <c r="A642" s="488"/>
      <c r="B642" s="489">
        <v>6</v>
      </c>
      <c r="C642" s="490" t="s">
        <v>28</v>
      </c>
      <c r="D642" s="491">
        <v>117</v>
      </c>
      <c r="E642" s="492"/>
      <c r="F642" s="493">
        <v>4.7911547911547912E-2</v>
      </c>
      <c r="G642" s="470"/>
      <c r="H642" s="450">
        <v>6</v>
      </c>
      <c r="I642" s="451" t="s">
        <v>182</v>
      </c>
      <c r="J642" s="494">
        <v>6</v>
      </c>
      <c r="K642" s="495"/>
      <c r="L642" s="453">
        <v>1.4925373134328358E-2</v>
      </c>
    </row>
    <row r="643" spans="1:16" x14ac:dyDescent="0.2">
      <c r="A643" s="488"/>
      <c r="B643" s="489">
        <v>7</v>
      </c>
      <c r="C643" s="490" t="s">
        <v>30</v>
      </c>
      <c r="D643" s="491">
        <v>111</v>
      </c>
      <c r="E643" s="492"/>
      <c r="F643" s="493">
        <v>4.5454545454545456E-2</v>
      </c>
      <c r="G643" s="470"/>
      <c r="I643" s="451" t="s">
        <v>103</v>
      </c>
      <c r="J643" s="494">
        <v>70</v>
      </c>
      <c r="K643" s="495"/>
      <c r="L643" s="453">
        <v>0.17412935323383086</v>
      </c>
    </row>
    <row r="644" spans="1:16" x14ac:dyDescent="0.2">
      <c r="A644" s="488"/>
      <c r="B644" s="489">
        <v>8</v>
      </c>
      <c r="C644" s="490" t="s">
        <v>33</v>
      </c>
      <c r="D644" s="491">
        <v>85</v>
      </c>
      <c r="E644" s="492"/>
      <c r="F644" s="493">
        <v>3.4807534807534811E-2</v>
      </c>
      <c r="G644" s="470"/>
      <c r="I644" s="451" t="s">
        <v>181</v>
      </c>
      <c r="J644" s="494">
        <v>20</v>
      </c>
      <c r="L644" s="453">
        <v>4.975124378109453E-2</v>
      </c>
    </row>
    <row r="645" spans="1:16" x14ac:dyDescent="0.2">
      <c r="A645" s="488"/>
      <c r="B645" s="489">
        <v>9</v>
      </c>
      <c r="C645" s="490" t="s">
        <v>31</v>
      </c>
      <c r="D645" s="491">
        <v>67</v>
      </c>
      <c r="E645" s="492"/>
      <c r="F645" s="493">
        <v>2.7436527436527438E-2</v>
      </c>
      <c r="G645" s="470"/>
      <c r="J645" s="494"/>
    </row>
    <row r="646" spans="1:16" x14ac:dyDescent="0.2">
      <c r="A646" s="488"/>
      <c r="B646" s="489">
        <v>10</v>
      </c>
      <c r="C646" s="490" t="s">
        <v>37</v>
      </c>
      <c r="D646" s="491">
        <v>45</v>
      </c>
      <c r="E646" s="492"/>
      <c r="F646" s="493">
        <v>1.8427518427518427E-2</v>
      </c>
      <c r="G646" s="470"/>
      <c r="J646" s="494"/>
      <c r="O646" s="487"/>
      <c r="P646" s="487"/>
    </row>
    <row r="647" spans="1:16" x14ac:dyDescent="0.2">
      <c r="A647" s="488"/>
      <c r="B647" s="489"/>
      <c r="C647" s="496"/>
      <c r="D647" s="491"/>
      <c r="E647" s="492"/>
      <c r="F647" s="493"/>
      <c r="G647" s="470"/>
      <c r="J647" s="494"/>
    </row>
    <row r="648" spans="1:16" ht="45" customHeight="1" x14ac:dyDescent="0.2">
      <c r="A648" s="488"/>
      <c r="B648" s="777" t="s">
        <v>512</v>
      </c>
      <c r="C648" s="777"/>
      <c r="D648" s="777"/>
      <c r="E648" s="777"/>
      <c r="F648" s="777"/>
      <c r="G648" s="470"/>
      <c r="I648" s="777" t="s">
        <v>513</v>
      </c>
      <c r="J648" s="777"/>
      <c r="K648" s="777"/>
      <c r="L648" s="777"/>
    </row>
    <row r="649" spans="1:16" ht="13.5" thickBot="1" x14ac:dyDescent="0.25">
      <c r="A649" s="477"/>
      <c r="B649" s="489"/>
      <c r="C649" s="496"/>
      <c r="D649" s="491"/>
      <c r="E649" s="492"/>
      <c r="F649" s="493"/>
      <c r="G649" s="470"/>
    </row>
    <row r="650" spans="1:16" ht="16.5" customHeight="1" thickBot="1" x14ac:dyDescent="0.25">
      <c r="A650" s="479" t="s">
        <v>218</v>
      </c>
      <c r="B650" s="480" t="s">
        <v>20</v>
      </c>
      <c r="C650" s="481" t="s">
        <v>400</v>
      </c>
      <c r="D650" s="778" t="s">
        <v>4</v>
      </c>
      <c r="E650" s="778"/>
      <c r="F650" s="482" t="s">
        <v>401</v>
      </c>
      <c r="G650" s="470"/>
      <c r="H650" s="484" t="s">
        <v>20</v>
      </c>
      <c r="I650" s="485" t="s">
        <v>402</v>
      </c>
      <c r="J650" s="779" t="s">
        <v>4</v>
      </c>
      <c r="K650" s="780"/>
      <c r="L650" s="486" t="s">
        <v>403</v>
      </c>
    </row>
    <row r="651" spans="1:16" s="487" customFormat="1" ht="16.5" customHeight="1" x14ac:dyDescent="0.2">
      <c r="A651" s="488"/>
      <c r="B651" s="489">
        <v>1</v>
      </c>
      <c r="C651" s="490" t="s">
        <v>26</v>
      </c>
      <c r="D651" s="491">
        <v>6268</v>
      </c>
      <c r="E651" s="492"/>
      <c r="F651" s="493">
        <v>0.1265316833881745</v>
      </c>
      <c r="G651" s="483"/>
      <c r="H651" s="450">
        <v>1</v>
      </c>
      <c r="I651" s="451" t="s">
        <v>139</v>
      </c>
      <c r="J651" s="494">
        <v>2069</v>
      </c>
      <c r="K651" s="495"/>
      <c r="L651" s="453">
        <v>0.34943421719304174</v>
      </c>
      <c r="O651" s="449"/>
      <c r="P651" s="449"/>
    </row>
    <row r="652" spans="1:16" x14ac:dyDescent="0.2">
      <c r="A652" s="488"/>
      <c r="B652" s="489">
        <v>2</v>
      </c>
      <c r="C652" s="490" t="s">
        <v>24</v>
      </c>
      <c r="D652" s="491">
        <v>5594</v>
      </c>
      <c r="E652" s="492"/>
      <c r="F652" s="493">
        <v>0.11292569190705937</v>
      </c>
      <c r="G652" s="470"/>
      <c r="H652" s="450">
        <v>2</v>
      </c>
      <c r="I652" s="451" t="s">
        <v>150</v>
      </c>
      <c r="J652" s="494">
        <v>998</v>
      </c>
      <c r="K652" s="495"/>
      <c r="L652" s="453">
        <v>0.16855260935652761</v>
      </c>
    </row>
    <row r="653" spans="1:16" x14ac:dyDescent="0.2">
      <c r="A653" s="488"/>
      <c r="B653" s="489">
        <v>3</v>
      </c>
      <c r="C653" s="490" t="s">
        <v>25</v>
      </c>
      <c r="D653" s="491">
        <v>3778</v>
      </c>
      <c r="E653" s="492"/>
      <c r="F653" s="493">
        <v>7.6266225245775879E-2</v>
      </c>
      <c r="G653" s="470"/>
      <c r="H653" s="450">
        <v>3</v>
      </c>
      <c r="I653" s="451" t="s">
        <v>153</v>
      </c>
      <c r="J653" s="494">
        <v>968</v>
      </c>
      <c r="K653" s="495"/>
      <c r="L653" s="453">
        <v>0.16348589765242358</v>
      </c>
    </row>
    <row r="654" spans="1:16" x14ac:dyDescent="0.2">
      <c r="A654" s="488"/>
      <c r="B654" s="489">
        <v>4</v>
      </c>
      <c r="C654" s="490" t="s">
        <v>27</v>
      </c>
      <c r="D654" s="491">
        <v>2694</v>
      </c>
      <c r="E654" s="492"/>
      <c r="F654" s="493">
        <v>5.4383592062498737E-2</v>
      </c>
      <c r="G654" s="470"/>
      <c r="H654" s="450">
        <v>4</v>
      </c>
      <c r="I654" s="451" t="s">
        <v>159</v>
      </c>
      <c r="J654" s="494">
        <v>560</v>
      </c>
      <c r="K654" s="495"/>
      <c r="L654" s="453">
        <v>9.4578618476608686E-2</v>
      </c>
    </row>
    <row r="655" spans="1:16" x14ac:dyDescent="0.2">
      <c r="A655" s="488"/>
      <c r="B655" s="489">
        <v>5</v>
      </c>
      <c r="C655" s="490" t="s">
        <v>29</v>
      </c>
      <c r="D655" s="491">
        <v>2155</v>
      </c>
      <c r="E655" s="492"/>
      <c r="F655" s="493">
        <v>4.3502836263802816E-2</v>
      </c>
      <c r="G655" s="470"/>
      <c r="H655" s="450">
        <v>5</v>
      </c>
      <c r="I655" s="451" t="s">
        <v>162</v>
      </c>
      <c r="J655" s="494">
        <v>198</v>
      </c>
      <c r="K655" s="495"/>
      <c r="L655" s="453">
        <v>3.3440297247086644E-2</v>
      </c>
    </row>
    <row r="656" spans="1:16" x14ac:dyDescent="0.2">
      <c r="A656" s="488"/>
      <c r="B656" s="489">
        <v>6</v>
      </c>
      <c r="C656" s="490" t="s">
        <v>28</v>
      </c>
      <c r="D656" s="491">
        <v>1811</v>
      </c>
      <c r="E656" s="492"/>
      <c r="F656" s="493">
        <v>3.6558532006379069E-2</v>
      </c>
      <c r="G656" s="470"/>
      <c r="H656" s="450">
        <v>6</v>
      </c>
      <c r="I656" s="451" t="s">
        <v>182</v>
      </c>
      <c r="J656" s="494">
        <v>145</v>
      </c>
      <c r="L656" s="453">
        <v>2.4489106569836175E-2</v>
      </c>
    </row>
    <row r="657" spans="1:16" x14ac:dyDescent="0.2">
      <c r="A657" s="488"/>
      <c r="B657" s="489">
        <v>7</v>
      </c>
      <c r="C657" s="490" t="s">
        <v>30</v>
      </c>
      <c r="D657" s="491">
        <v>1603</v>
      </c>
      <c r="E657" s="492"/>
      <c r="F657" s="493">
        <v>3.2359650362355413E-2</v>
      </c>
      <c r="G657" s="470"/>
      <c r="I657" s="451" t="s">
        <v>103</v>
      </c>
      <c r="J657" s="494">
        <v>1263</v>
      </c>
      <c r="K657" s="495"/>
      <c r="L657" s="453">
        <v>0.21330856274277993</v>
      </c>
    </row>
    <row r="658" spans="1:16" x14ac:dyDescent="0.2">
      <c r="A658" s="488"/>
      <c r="B658" s="489">
        <v>8</v>
      </c>
      <c r="C658" s="490" t="s">
        <v>37</v>
      </c>
      <c r="D658" s="491">
        <v>1370</v>
      </c>
      <c r="E658" s="492"/>
      <c r="F658" s="493">
        <v>2.7656095443809679E-2</v>
      </c>
      <c r="G658" s="470"/>
      <c r="I658" s="451" t="s">
        <v>181</v>
      </c>
      <c r="J658" s="494">
        <v>284</v>
      </c>
      <c r="L658" s="453">
        <v>4.7964870798851547E-2</v>
      </c>
    </row>
    <row r="659" spans="1:16" x14ac:dyDescent="0.2">
      <c r="A659" s="488"/>
      <c r="B659" s="489">
        <v>9</v>
      </c>
      <c r="C659" s="490" t="s">
        <v>31</v>
      </c>
      <c r="D659" s="491">
        <v>1321</v>
      </c>
      <c r="E659" s="492"/>
      <c r="F659" s="493">
        <v>2.6666935825746411E-2</v>
      </c>
      <c r="G659" s="470"/>
      <c r="J659" s="494"/>
    </row>
    <row r="660" spans="1:16" x14ac:dyDescent="0.2">
      <c r="A660" s="488"/>
      <c r="B660" s="489">
        <v>10</v>
      </c>
      <c r="C660" s="500" t="s">
        <v>33</v>
      </c>
      <c r="D660" s="491">
        <v>1193</v>
      </c>
      <c r="E660" s="492"/>
      <c r="F660" s="493">
        <v>2.4083008660193393E-2</v>
      </c>
      <c r="G660" s="470"/>
      <c r="J660" s="494"/>
    </row>
    <row r="661" spans="1:16" x14ac:dyDescent="0.2">
      <c r="A661" s="488"/>
      <c r="B661" s="489"/>
      <c r="C661" s="496"/>
      <c r="D661" s="491"/>
      <c r="E661" s="492"/>
      <c r="F661" s="493"/>
      <c r="G661" s="470"/>
      <c r="J661" s="494"/>
      <c r="O661" s="487"/>
      <c r="P661" s="487"/>
    </row>
    <row r="662" spans="1:16" ht="45" customHeight="1" x14ac:dyDescent="0.2">
      <c r="A662" s="488"/>
      <c r="B662" s="777" t="s">
        <v>514</v>
      </c>
      <c r="C662" s="777"/>
      <c r="D662" s="777"/>
      <c r="E662" s="777"/>
      <c r="F662" s="777"/>
      <c r="G662" s="470"/>
      <c r="I662" s="777" t="s">
        <v>515</v>
      </c>
      <c r="J662" s="777"/>
      <c r="K662" s="777"/>
      <c r="L662" s="777"/>
    </row>
    <row r="663" spans="1:16" ht="13.5" thickBot="1" x14ac:dyDescent="0.25">
      <c r="A663" s="488"/>
      <c r="B663" s="489"/>
      <c r="C663" s="496"/>
      <c r="D663" s="491"/>
      <c r="E663" s="492"/>
      <c r="F663" s="493"/>
      <c r="G663" s="470"/>
    </row>
    <row r="664" spans="1:16" ht="16.5" customHeight="1" thickBot="1" x14ac:dyDescent="0.25">
      <c r="A664" s="479" t="s">
        <v>221</v>
      </c>
      <c r="B664" s="480" t="s">
        <v>20</v>
      </c>
      <c r="C664" s="481" t="s">
        <v>400</v>
      </c>
      <c r="D664" s="778" t="s">
        <v>4</v>
      </c>
      <c r="E664" s="778"/>
      <c r="F664" s="482" t="s">
        <v>401</v>
      </c>
      <c r="G664" s="470"/>
      <c r="H664" s="484" t="s">
        <v>20</v>
      </c>
      <c r="I664" s="485" t="s">
        <v>402</v>
      </c>
      <c r="J664" s="779" t="s">
        <v>4</v>
      </c>
      <c r="K664" s="780"/>
      <c r="L664" s="486" t="s">
        <v>403</v>
      </c>
    </row>
    <row r="665" spans="1:16" s="487" customFormat="1" ht="16.5" customHeight="1" x14ac:dyDescent="0.2">
      <c r="A665" s="488"/>
      <c r="B665" s="489">
        <v>1</v>
      </c>
      <c r="C665" s="490" t="s">
        <v>26</v>
      </c>
      <c r="D665" s="491">
        <v>5542</v>
      </c>
      <c r="E665" s="492"/>
      <c r="F665" s="493">
        <v>0.1534032717911811</v>
      </c>
      <c r="G665" s="483"/>
      <c r="H665" s="450">
        <v>1</v>
      </c>
      <c r="I665" s="451" t="s">
        <v>139</v>
      </c>
      <c r="J665" s="494">
        <v>6050</v>
      </c>
      <c r="K665" s="495"/>
      <c r="L665" s="453">
        <v>0.55352241537053981</v>
      </c>
      <c r="O665" s="449"/>
      <c r="P665" s="449"/>
    </row>
    <row r="666" spans="1:16" x14ac:dyDescent="0.2">
      <c r="A666" s="488"/>
      <c r="B666" s="489">
        <v>2</v>
      </c>
      <c r="C666" s="490" t="s">
        <v>24</v>
      </c>
      <c r="D666" s="491">
        <v>3249</v>
      </c>
      <c r="E666" s="492"/>
      <c r="F666" s="493">
        <v>8.9932737287901021E-2</v>
      </c>
      <c r="G666" s="470"/>
      <c r="H666" s="450">
        <v>2</v>
      </c>
      <c r="I666" s="451" t="s">
        <v>150</v>
      </c>
      <c r="J666" s="494">
        <v>1243</v>
      </c>
      <c r="K666" s="495"/>
      <c r="L666" s="453">
        <v>0.11372369624885637</v>
      </c>
    </row>
    <row r="667" spans="1:16" x14ac:dyDescent="0.2">
      <c r="A667" s="488"/>
      <c r="B667" s="489">
        <v>3</v>
      </c>
      <c r="C667" s="490" t="s">
        <v>25</v>
      </c>
      <c r="D667" s="491">
        <v>2629</v>
      </c>
      <c r="E667" s="492"/>
      <c r="F667" s="493">
        <v>7.2771057657707527E-2</v>
      </c>
      <c r="G667" s="470"/>
      <c r="H667" s="450">
        <v>3</v>
      </c>
      <c r="I667" s="451" t="s">
        <v>153</v>
      </c>
      <c r="J667" s="494">
        <v>667</v>
      </c>
      <c r="L667" s="453">
        <v>6.1024702653247942E-2</v>
      </c>
    </row>
    <row r="668" spans="1:16" x14ac:dyDescent="0.2">
      <c r="A668" s="488"/>
      <c r="B668" s="489">
        <v>4</v>
      </c>
      <c r="C668" s="490" t="s">
        <v>27</v>
      </c>
      <c r="D668" s="491">
        <v>2115</v>
      </c>
      <c r="E668" s="492"/>
      <c r="F668" s="493">
        <v>5.8543471641708415E-2</v>
      </c>
      <c r="G668" s="470"/>
      <c r="H668" s="450">
        <v>4</v>
      </c>
      <c r="I668" s="451" t="s">
        <v>159</v>
      </c>
      <c r="J668" s="494">
        <v>619</v>
      </c>
      <c r="K668" s="495"/>
      <c r="L668" s="453">
        <v>5.6633119853613904E-2</v>
      </c>
    </row>
    <row r="669" spans="1:16" x14ac:dyDescent="0.2">
      <c r="A669" s="488"/>
      <c r="B669" s="489">
        <v>5</v>
      </c>
      <c r="C669" s="490" t="s">
        <v>29</v>
      </c>
      <c r="D669" s="491">
        <v>1474</v>
      </c>
      <c r="E669" s="492"/>
      <c r="F669" s="493">
        <v>4.0800509314363222E-2</v>
      </c>
      <c r="G669" s="470"/>
      <c r="H669" s="450">
        <v>5</v>
      </c>
      <c r="I669" s="451" t="s">
        <v>182</v>
      </c>
      <c r="J669" s="494">
        <v>339</v>
      </c>
      <c r="K669" s="495"/>
      <c r="L669" s="453">
        <v>3.1015553522415369E-2</v>
      </c>
    </row>
    <row r="670" spans="1:16" x14ac:dyDescent="0.2">
      <c r="A670" s="488"/>
      <c r="B670" s="489">
        <v>6</v>
      </c>
      <c r="C670" s="490" t="s">
        <v>28</v>
      </c>
      <c r="D670" s="491">
        <v>1362</v>
      </c>
      <c r="E670" s="492"/>
      <c r="F670" s="493">
        <v>3.7700334929554075E-2</v>
      </c>
      <c r="G670" s="470"/>
      <c r="H670" s="450">
        <v>6</v>
      </c>
      <c r="I670" s="451" t="s">
        <v>162</v>
      </c>
      <c r="J670" s="494">
        <v>145</v>
      </c>
      <c r="K670" s="495"/>
      <c r="L670" s="453">
        <v>1.3266239707227814E-2</v>
      </c>
    </row>
    <row r="671" spans="1:16" x14ac:dyDescent="0.2">
      <c r="A671" s="488"/>
      <c r="B671" s="489">
        <v>7</v>
      </c>
      <c r="C671" s="490" t="s">
        <v>30</v>
      </c>
      <c r="D671" s="491">
        <v>1259</v>
      </c>
      <c r="E671" s="492"/>
      <c r="F671" s="493">
        <v>3.484928170066709E-2</v>
      </c>
      <c r="G671" s="470"/>
      <c r="I671" s="451" t="s">
        <v>103</v>
      </c>
      <c r="J671" s="494">
        <v>2724</v>
      </c>
      <c r="K671" s="495"/>
      <c r="L671" s="453">
        <v>0.24922232387923146</v>
      </c>
    </row>
    <row r="672" spans="1:16" x14ac:dyDescent="0.2">
      <c r="A672" s="488"/>
      <c r="B672" s="489">
        <v>8</v>
      </c>
      <c r="C672" s="490" t="s">
        <v>31</v>
      </c>
      <c r="D672" s="491">
        <v>1171</v>
      </c>
      <c r="E672" s="492"/>
      <c r="F672" s="493">
        <v>3.2413430398317046E-2</v>
      </c>
      <c r="G672" s="470"/>
      <c r="I672" s="451" t="s">
        <v>181</v>
      </c>
      <c r="J672" s="494">
        <v>411</v>
      </c>
      <c r="L672" s="453">
        <v>3.7602927721866422E-2</v>
      </c>
    </row>
    <row r="673" spans="1:16" x14ac:dyDescent="0.2">
      <c r="A673" s="488"/>
      <c r="B673" s="489">
        <v>9</v>
      </c>
      <c r="C673" s="490" t="s">
        <v>33</v>
      </c>
      <c r="D673" s="491">
        <v>1077</v>
      </c>
      <c r="E673" s="492"/>
      <c r="F673" s="493">
        <v>2.981149832535223E-2</v>
      </c>
      <c r="G673" s="470"/>
      <c r="J673" s="494"/>
    </row>
    <row r="674" spans="1:16" x14ac:dyDescent="0.2">
      <c r="A674" s="488"/>
      <c r="B674" s="489">
        <v>10</v>
      </c>
      <c r="C674" s="290" t="s">
        <v>34</v>
      </c>
      <c r="D674" s="491">
        <v>841</v>
      </c>
      <c r="E674" s="492"/>
      <c r="F674" s="493">
        <v>2.3278988014504388E-2</v>
      </c>
      <c r="G674" s="470"/>
      <c r="J674" s="494"/>
    </row>
    <row r="675" spans="1:16" x14ac:dyDescent="0.2">
      <c r="A675" s="488"/>
      <c r="B675" s="489"/>
      <c r="C675" s="496"/>
      <c r="D675" s="491"/>
      <c r="E675" s="492"/>
      <c r="F675" s="493"/>
      <c r="G675" s="470"/>
      <c r="J675" s="494"/>
    </row>
    <row r="676" spans="1:16" ht="45" customHeight="1" x14ac:dyDescent="0.2">
      <c r="A676" s="488"/>
      <c r="B676" s="777" t="s">
        <v>516</v>
      </c>
      <c r="C676" s="777"/>
      <c r="D676" s="777"/>
      <c r="E676" s="777"/>
      <c r="F676" s="777"/>
      <c r="G676" s="470"/>
      <c r="I676" s="777" t="s">
        <v>517</v>
      </c>
      <c r="J676" s="777"/>
      <c r="K676" s="777"/>
      <c r="L676" s="777"/>
    </row>
    <row r="677" spans="1:16" ht="13.5" thickBot="1" x14ac:dyDescent="0.25">
      <c r="A677" s="257" t="s">
        <v>419</v>
      </c>
      <c r="B677" s="489"/>
      <c r="C677" s="496"/>
      <c r="D677" s="491"/>
      <c r="E677" s="492"/>
      <c r="F677" s="493"/>
      <c r="G677" s="470"/>
      <c r="O677" s="487"/>
      <c r="P677" s="487"/>
    </row>
    <row r="678" spans="1:16" ht="16.5" customHeight="1" thickBot="1" x14ac:dyDescent="0.25">
      <c r="A678" s="479" t="s">
        <v>241</v>
      </c>
      <c r="B678" s="480" t="s">
        <v>20</v>
      </c>
      <c r="C678" s="481" t="s">
        <v>400</v>
      </c>
      <c r="D678" s="778" t="s">
        <v>4</v>
      </c>
      <c r="E678" s="778"/>
      <c r="F678" s="482" t="s">
        <v>401</v>
      </c>
      <c r="G678" s="470"/>
      <c r="H678" s="484" t="s">
        <v>20</v>
      </c>
      <c r="I678" s="485" t="s">
        <v>402</v>
      </c>
      <c r="J678" s="779" t="s">
        <v>4</v>
      </c>
      <c r="K678" s="780"/>
      <c r="L678" s="486" t="s">
        <v>403</v>
      </c>
    </row>
    <row r="679" spans="1:16" s="487" customFormat="1" ht="16.5" customHeight="1" x14ac:dyDescent="0.2">
      <c r="A679" s="488"/>
      <c r="B679" s="489">
        <v>1</v>
      </c>
      <c r="C679" s="490" t="s">
        <v>26</v>
      </c>
      <c r="D679" s="491">
        <v>998</v>
      </c>
      <c r="E679" s="492"/>
      <c r="F679" s="493">
        <v>0.11558952976604123</v>
      </c>
      <c r="G679" s="483"/>
      <c r="H679" s="450">
        <v>1</v>
      </c>
      <c r="I679" s="451" t="s">
        <v>139</v>
      </c>
      <c r="J679" s="494">
        <v>543</v>
      </c>
      <c r="K679" s="495"/>
      <c r="L679" s="453">
        <v>0.47799295774647887</v>
      </c>
      <c r="O679" s="449"/>
      <c r="P679" s="449"/>
    </row>
    <row r="680" spans="1:16" x14ac:dyDescent="0.2">
      <c r="A680" s="488"/>
      <c r="B680" s="489">
        <v>2</v>
      </c>
      <c r="C680" s="490" t="s">
        <v>24</v>
      </c>
      <c r="D680" s="491">
        <v>778</v>
      </c>
      <c r="E680" s="492"/>
      <c r="F680" s="493">
        <v>9.0108871901783641E-2</v>
      </c>
      <c r="G680" s="470"/>
      <c r="H680" s="450">
        <v>2</v>
      </c>
      <c r="I680" s="451" t="s">
        <v>153</v>
      </c>
      <c r="J680" s="494">
        <v>172</v>
      </c>
      <c r="K680" s="495"/>
      <c r="L680" s="453">
        <v>0.15140845070422534</v>
      </c>
    </row>
    <row r="681" spans="1:16" x14ac:dyDescent="0.2">
      <c r="A681" s="488"/>
      <c r="B681" s="489">
        <v>3</v>
      </c>
      <c r="C681" s="490" t="s">
        <v>28</v>
      </c>
      <c r="D681" s="491">
        <v>755</v>
      </c>
      <c r="E681" s="492"/>
      <c r="F681" s="493">
        <v>8.7444984943247622E-2</v>
      </c>
      <c r="G681" s="470"/>
      <c r="H681" s="450">
        <v>3</v>
      </c>
      <c r="I681" s="451" t="s">
        <v>150</v>
      </c>
      <c r="J681" s="494">
        <v>158</v>
      </c>
      <c r="K681" s="495"/>
      <c r="L681" s="453">
        <v>0.13908450704225353</v>
      </c>
    </row>
    <row r="682" spans="1:16" x14ac:dyDescent="0.2">
      <c r="A682" s="488"/>
      <c r="B682" s="489">
        <v>4</v>
      </c>
      <c r="C682" s="490" t="s">
        <v>27</v>
      </c>
      <c r="D682" s="491">
        <v>583</v>
      </c>
      <c r="E682" s="492"/>
      <c r="F682" s="493">
        <v>6.7523743340282605E-2</v>
      </c>
      <c r="G682" s="470"/>
      <c r="H682" s="450">
        <v>4</v>
      </c>
      <c r="I682" s="451" t="s">
        <v>159</v>
      </c>
      <c r="J682" s="494">
        <v>67</v>
      </c>
      <c r="K682" s="495"/>
      <c r="L682" s="453">
        <v>5.8978873239436617E-2</v>
      </c>
    </row>
    <row r="683" spans="1:16" x14ac:dyDescent="0.2">
      <c r="A683" s="488"/>
      <c r="B683" s="489">
        <v>5</v>
      </c>
      <c r="C683" s="490" t="s">
        <v>29</v>
      </c>
      <c r="D683" s="491">
        <v>353</v>
      </c>
      <c r="E683" s="492"/>
      <c r="F683" s="493">
        <v>4.0884873754922398E-2</v>
      </c>
      <c r="G683" s="470"/>
      <c r="H683" s="450">
        <v>5</v>
      </c>
      <c r="I683" s="451" t="s">
        <v>162</v>
      </c>
      <c r="J683" s="494">
        <v>23</v>
      </c>
      <c r="L683" s="453">
        <v>2.0246478873239437E-2</v>
      </c>
    </row>
    <row r="684" spans="1:16" x14ac:dyDescent="0.2">
      <c r="A684" s="488"/>
      <c r="B684" s="489">
        <v>6</v>
      </c>
      <c r="C684" s="490" t="s">
        <v>25</v>
      </c>
      <c r="D684" s="491">
        <v>336</v>
      </c>
      <c r="E684" s="492"/>
      <c r="F684" s="493">
        <v>3.8915913829047952E-2</v>
      </c>
      <c r="G684" s="470"/>
      <c r="H684" s="450">
        <v>6</v>
      </c>
      <c r="I684" s="451" t="s">
        <v>182</v>
      </c>
      <c r="J684" s="494">
        <v>20</v>
      </c>
      <c r="K684" s="495"/>
      <c r="L684" s="453">
        <v>1.7605633802816902E-2</v>
      </c>
    </row>
    <row r="685" spans="1:16" x14ac:dyDescent="0.2">
      <c r="A685" s="488"/>
      <c r="B685" s="489">
        <v>7</v>
      </c>
      <c r="C685" s="490" t="s">
        <v>30</v>
      </c>
      <c r="D685" s="491">
        <v>318</v>
      </c>
      <c r="E685" s="492"/>
      <c r="F685" s="493">
        <v>3.683113273106324E-2</v>
      </c>
      <c r="G685" s="470"/>
      <c r="I685" s="451" t="s">
        <v>103</v>
      </c>
      <c r="J685" s="494">
        <v>189</v>
      </c>
      <c r="K685" s="495"/>
      <c r="L685" s="453">
        <v>0.16637323943661972</v>
      </c>
    </row>
    <row r="686" spans="1:16" x14ac:dyDescent="0.2">
      <c r="A686" s="488"/>
      <c r="B686" s="489">
        <v>8</v>
      </c>
      <c r="C686" s="490" t="s">
        <v>31</v>
      </c>
      <c r="D686" s="491">
        <v>242</v>
      </c>
      <c r="E686" s="492"/>
      <c r="F686" s="493">
        <v>2.8028723650683346E-2</v>
      </c>
      <c r="G686" s="470"/>
      <c r="I686" s="451" t="s">
        <v>181</v>
      </c>
      <c r="J686" s="494">
        <v>49</v>
      </c>
      <c r="L686" s="453">
        <v>4.3133802816901406E-2</v>
      </c>
    </row>
    <row r="687" spans="1:16" x14ac:dyDescent="0.2">
      <c r="A687" s="488"/>
      <c r="B687" s="489">
        <v>9</v>
      </c>
      <c r="C687" s="490" t="s">
        <v>33</v>
      </c>
      <c r="D687" s="491">
        <v>185</v>
      </c>
      <c r="E687" s="492"/>
      <c r="F687" s="493">
        <v>2.1426916840398425E-2</v>
      </c>
      <c r="G687" s="470"/>
      <c r="J687" s="494"/>
    </row>
    <row r="688" spans="1:16" x14ac:dyDescent="0.2">
      <c r="A688" s="488"/>
      <c r="B688" s="489">
        <v>10</v>
      </c>
      <c r="C688" s="502" t="s">
        <v>34</v>
      </c>
      <c r="D688" s="491">
        <v>142</v>
      </c>
      <c r="E688" s="492"/>
      <c r="F688" s="493">
        <v>1.6446606439657171E-2</v>
      </c>
      <c r="G688" s="470"/>
      <c r="J688" s="494"/>
    </row>
    <row r="689" spans="1:12" x14ac:dyDescent="0.2">
      <c r="A689" s="488"/>
      <c r="B689" s="489"/>
      <c r="C689" s="496"/>
      <c r="D689" s="491"/>
      <c r="E689" s="492"/>
      <c r="F689" s="493"/>
      <c r="G689" s="470"/>
      <c r="J689" s="494"/>
    </row>
    <row r="690" spans="1:12" ht="45" customHeight="1" x14ac:dyDescent="0.2">
      <c r="A690" s="488"/>
      <c r="B690" s="777" t="s">
        <v>518</v>
      </c>
      <c r="C690" s="777"/>
      <c r="D690" s="777"/>
      <c r="E690" s="777"/>
      <c r="F690" s="777"/>
      <c r="G690" s="470"/>
      <c r="I690" s="777" t="s">
        <v>519</v>
      </c>
      <c r="J690" s="777"/>
      <c r="K690" s="777"/>
      <c r="L690" s="777"/>
    </row>
    <row r="691" spans="1:12" ht="13.5" thickBot="1" x14ac:dyDescent="0.25">
      <c r="A691" s="488"/>
      <c r="B691" s="489"/>
      <c r="C691" s="496"/>
      <c r="D691" s="491"/>
      <c r="E691" s="492"/>
      <c r="F691" s="493"/>
      <c r="G691" s="470"/>
    </row>
    <row r="692" spans="1:12" ht="16.5" customHeight="1" thickBot="1" x14ac:dyDescent="0.25">
      <c r="A692" s="479" t="s">
        <v>236</v>
      </c>
      <c r="B692" s="480" t="s">
        <v>20</v>
      </c>
      <c r="C692" s="481" t="s">
        <v>400</v>
      </c>
      <c r="D692" s="778" t="s">
        <v>4</v>
      </c>
      <c r="E692" s="778"/>
      <c r="F692" s="482" t="s">
        <v>401</v>
      </c>
      <c r="G692" s="470"/>
      <c r="H692" s="484" t="s">
        <v>20</v>
      </c>
      <c r="I692" s="485" t="s">
        <v>402</v>
      </c>
      <c r="J692" s="779" t="s">
        <v>4</v>
      </c>
      <c r="K692" s="780"/>
      <c r="L692" s="486" t="s">
        <v>403</v>
      </c>
    </row>
    <row r="693" spans="1:12" s="487" customFormat="1" ht="16.5" customHeight="1" x14ac:dyDescent="0.2">
      <c r="A693" s="488"/>
      <c r="B693" s="489">
        <v>1</v>
      </c>
      <c r="C693" s="490" t="s">
        <v>26</v>
      </c>
      <c r="D693" s="491">
        <v>2991</v>
      </c>
      <c r="E693" s="492"/>
      <c r="F693" s="493">
        <v>0.12298014061921796</v>
      </c>
      <c r="G693" s="483"/>
      <c r="H693" s="450">
        <v>1</v>
      </c>
      <c r="I693" s="451" t="s">
        <v>139</v>
      </c>
      <c r="J693" s="494">
        <v>2135</v>
      </c>
      <c r="K693" s="495"/>
      <c r="L693" s="453">
        <v>0.4984823721690404</v>
      </c>
    </row>
    <row r="694" spans="1:12" x14ac:dyDescent="0.2">
      <c r="A694" s="488"/>
      <c r="B694" s="489">
        <v>2</v>
      </c>
      <c r="C694" s="490" t="s">
        <v>24</v>
      </c>
      <c r="D694" s="491">
        <v>2510</v>
      </c>
      <c r="E694" s="492"/>
      <c r="F694" s="493">
        <v>0.10320299329797294</v>
      </c>
      <c r="G694" s="470"/>
      <c r="H694" s="450">
        <v>2</v>
      </c>
      <c r="I694" s="451" t="s">
        <v>150</v>
      </c>
      <c r="J694" s="494">
        <v>610</v>
      </c>
      <c r="K694" s="495"/>
      <c r="L694" s="453">
        <v>0.1424235349054401</v>
      </c>
    </row>
    <row r="695" spans="1:12" x14ac:dyDescent="0.2">
      <c r="A695" s="488"/>
      <c r="B695" s="489">
        <v>3</v>
      </c>
      <c r="C695" s="490" t="s">
        <v>27</v>
      </c>
      <c r="D695" s="491">
        <v>1919</v>
      </c>
      <c r="E695" s="492"/>
      <c r="F695" s="493">
        <v>7.890300563299206E-2</v>
      </c>
      <c r="G695" s="470"/>
      <c r="H695" s="450">
        <v>3</v>
      </c>
      <c r="I695" s="451" t="s">
        <v>153</v>
      </c>
      <c r="J695" s="494">
        <v>376</v>
      </c>
      <c r="K695" s="495"/>
      <c r="L695" s="453">
        <v>8.7788932990894228E-2</v>
      </c>
    </row>
    <row r="696" spans="1:12" x14ac:dyDescent="0.2">
      <c r="A696" s="488"/>
      <c r="B696" s="489">
        <v>4</v>
      </c>
      <c r="C696" s="490" t="s">
        <v>25</v>
      </c>
      <c r="D696" s="491">
        <v>1681</v>
      </c>
      <c r="E696" s="492"/>
      <c r="F696" s="493">
        <v>6.9117223798363547E-2</v>
      </c>
      <c r="G696" s="470"/>
      <c r="H696" s="450">
        <v>4</v>
      </c>
      <c r="I696" s="451" t="s">
        <v>159</v>
      </c>
      <c r="J696" s="494">
        <v>244</v>
      </c>
      <c r="K696" s="495"/>
      <c r="L696" s="453">
        <v>5.6969413962176044E-2</v>
      </c>
    </row>
    <row r="697" spans="1:12" x14ac:dyDescent="0.2">
      <c r="A697" s="488"/>
      <c r="B697" s="489">
        <v>5</v>
      </c>
      <c r="C697" s="490" t="s">
        <v>28</v>
      </c>
      <c r="D697" s="491">
        <v>1099</v>
      </c>
      <c r="E697" s="492"/>
      <c r="F697" s="493">
        <v>4.5187286706961059E-2</v>
      </c>
      <c r="G697" s="470"/>
      <c r="H697" s="450">
        <v>5</v>
      </c>
      <c r="I697" s="451" t="s">
        <v>162</v>
      </c>
      <c r="J697" s="494">
        <v>169</v>
      </c>
      <c r="L697" s="453">
        <v>3.9458323604949802E-2</v>
      </c>
    </row>
    <row r="698" spans="1:12" x14ac:dyDescent="0.2">
      <c r="A698" s="488"/>
      <c r="B698" s="489">
        <v>6</v>
      </c>
      <c r="C698" s="490" t="s">
        <v>29</v>
      </c>
      <c r="D698" s="491">
        <v>1076</v>
      </c>
      <c r="E698" s="492"/>
      <c r="F698" s="493">
        <v>4.4241601907816293E-2</v>
      </c>
      <c r="G698" s="470"/>
      <c r="H698" s="450">
        <v>6</v>
      </c>
      <c r="I698" s="451" t="s">
        <v>182</v>
      </c>
      <c r="J698" s="494">
        <v>117</v>
      </c>
      <c r="K698" s="495"/>
      <c r="L698" s="453">
        <v>2.7317300957272941E-2</v>
      </c>
    </row>
    <row r="699" spans="1:12" x14ac:dyDescent="0.2">
      <c r="A699" s="488"/>
      <c r="B699" s="489">
        <v>7</v>
      </c>
      <c r="C699" s="490" t="s">
        <v>30</v>
      </c>
      <c r="D699" s="491">
        <v>934</v>
      </c>
      <c r="E699" s="492"/>
      <c r="F699" s="493">
        <v>3.8403026191357263E-2</v>
      </c>
      <c r="G699" s="470"/>
      <c r="I699" s="451" t="s">
        <v>103</v>
      </c>
      <c r="J699" s="494">
        <v>748</v>
      </c>
      <c r="K699" s="495"/>
      <c r="L699" s="453">
        <v>0.1746439411627364</v>
      </c>
    </row>
    <row r="700" spans="1:12" x14ac:dyDescent="0.2">
      <c r="A700" s="488"/>
      <c r="B700" s="489">
        <v>8</v>
      </c>
      <c r="C700" s="490" t="s">
        <v>33</v>
      </c>
      <c r="D700" s="491">
        <v>690</v>
      </c>
      <c r="E700" s="492"/>
      <c r="F700" s="493">
        <v>2.837054397434316E-2</v>
      </c>
      <c r="G700" s="470"/>
      <c r="I700" s="451" t="s">
        <v>181</v>
      </c>
      <c r="J700" s="494">
        <v>224</v>
      </c>
      <c r="L700" s="453">
        <v>5.2299789866915712E-2</v>
      </c>
    </row>
    <row r="701" spans="1:12" x14ac:dyDescent="0.2">
      <c r="A701" s="488"/>
      <c r="B701" s="489">
        <v>9</v>
      </c>
      <c r="C701" s="490" t="s">
        <v>31</v>
      </c>
      <c r="D701" s="491">
        <v>670</v>
      </c>
      <c r="E701" s="492"/>
      <c r="F701" s="493">
        <v>2.7548209366391185E-2</v>
      </c>
      <c r="G701" s="470"/>
      <c r="J701" s="494"/>
    </row>
    <row r="702" spans="1:12" x14ac:dyDescent="0.2">
      <c r="A702" s="488"/>
      <c r="B702" s="489">
        <v>10</v>
      </c>
      <c r="C702" s="490" t="s">
        <v>34</v>
      </c>
      <c r="D702" s="491">
        <v>641</v>
      </c>
      <c r="E702" s="492"/>
      <c r="F702" s="493">
        <v>2.6355824184860821E-2</v>
      </c>
      <c r="G702" s="470"/>
      <c r="J702" s="494"/>
    </row>
    <row r="703" spans="1:12" x14ac:dyDescent="0.2">
      <c r="A703" s="488"/>
      <c r="B703" s="489"/>
      <c r="C703" s="496"/>
      <c r="D703" s="491"/>
      <c r="E703" s="492"/>
      <c r="F703" s="493"/>
      <c r="G703" s="470"/>
      <c r="J703" s="494"/>
    </row>
    <row r="704" spans="1:12" ht="45" customHeight="1" x14ac:dyDescent="0.2">
      <c r="A704" s="488"/>
      <c r="B704" s="777" t="s">
        <v>520</v>
      </c>
      <c r="C704" s="777"/>
      <c r="D704" s="777"/>
      <c r="E704" s="777"/>
      <c r="F704" s="777"/>
      <c r="G704" s="470"/>
      <c r="I704" s="777" t="s">
        <v>521</v>
      </c>
      <c r="J704" s="777"/>
      <c r="K704" s="777"/>
      <c r="L704" s="777"/>
    </row>
    <row r="705" spans="1:16" ht="13.5" thickBot="1" x14ac:dyDescent="0.25">
      <c r="A705" s="488"/>
      <c r="B705" s="489"/>
      <c r="C705" s="496"/>
      <c r="D705" s="491"/>
      <c r="E705" s="492"/>
      <c r="F705" s="493"/>
      <c r="G705" s="470"/>
    </row>
    <row r="706" spans="1:16" ht="16.5" customHeight="1" thickBot="1" x14ac:dyDescent="0.25">
      <c r="A706" s="479" t="s">
        <v>247</v>
      </c>
      <c r="B706" s="480" t="s">
        <v>20</v>
      </c>
      <c r="C706" s="481" t="s">
        <v>400</v>
      </c>
      <c r="D706" s="778" t="s">
        <v>4</v>
      </c>
      <c r="E706" s="778"/>
      <c r="F706" s="482" t="s">
        <v>401</v>
      </c>
      <c r="G706" s="470"/>
      <c r="H706" s="484" t="s">
        <v>20</v>
      </c>
      <c r="I706" s="485" t="s">
        <v>402</v>
      </c>
      <c r="J706" s="779" t="s">
        <v>4</v>
      </c>
      <c r="K706" s="780"/>
      <c r="L706" s="486" t="s">
        <v>403</v>
      </c>
    </row>
    <row r="707" spans="1:16" s="487" customFormat="1" ht="16.5" customHeight="1" x14ac:dyDescent="0.2">
      <c r="A707" s="488"/>
      <c r="B707" s="489">
        <v>1</v>
      </c>
      <c r="C707" s="490" t="s">
        <v>28</v>
      </c>
      <c r="D707" s="491">
        <v>365</v>
      </c>
      <c r="E707" s="492"/>
      <c r="F707" s="493">
        <v>0.12297843665768195</v>
      </c>
      <c r="G707" s="483"/>
      <c r="H707" s="450">
        <v>1</v>
      </c>
      <c r="I707" s="451" t="s">
        <v>139</v>
      </c>
      <c r="J707" s="494">
        <v>109</v>
      </c>
      <c r="K707" s="495"/>
      <c r="L707" s="453">
        <v>0.37979094076655051</v>
      </c>
      <c r="O707" s="449"/>
      <c r="P707" s="449"/>
    </row>
    <row r="708" spans="1:16" x14ac:dyDescent="0.2">
      <c r="A708" s="488"/>
      <c r="B708" s="489">
        <v>2</v>
      </c>
      <c r="C708" s="490" t="s">
        <v>26</v>
      </c>
      <c r="D708" s="491">
        <v>343</v>
      </c>
      <c r="E708" s="492"/>
      <c r="F708" s="493">
        <v>0.11556603773584906</v>
      </c>
      <c r="G708" s="470"/>
      <c r="H708" s="450">
        <v>2</v>
      </c>
      <c r="I708" s="451" t="s">
        <v>150</v>
      </c>
      <c r="J708" s="494">
        <v>41</v>
      </c>
      <c r="K708" s="495"/>
      <c r="L708" s="453">
        <v>0.14285714285714285</v>
      </c>
    </row>
    <row r="709" spans="1:16" x14ac:dyDescent="0.2">
      <c r="A709" s="488"/>
      <c r="B709" s="489">
        <v>3</v>
      </c>
      <c r="C709" s="490" t="s">
        <v>24</v>
      </c>
      <c r="D709" s="491">
        <v>294</v>
      </c>
      <c r="E709" s="492"/>
      <c r="F709" s="493">
        <v>9.9056603773584911E-2</v>
      </c>
      <c r="G709" s="470"/>
      <c r="H709" s="450">
        <v>3</v>
      </c>
      <c r="I709" s="451" t="s">
        <v>153</v>
      </c>
      <c r="J709" s="494">
        <v>34</v>
      </c>
      <c r="K709" s="495"/>
      <c r="L709" s="453">
        <v>0.11846689895470383</v>
      </c>
      <c r="O709" s="487"/>
      <c r="P709" s="487"/>
    </row>
    <row r="710" spans="1:16" x14ac:dyDescent="0.2">
      <c r="A710" s="488"/>
      <c r="B710" s="489">
        <v>4</v>
      </c>
      <c r="C710" s="490" t="s">
        <v>25</v>
      </c>
      <c r="D710" s="491">
        <v>124</v>
      </c>
      <c r="E710" s="492"/>
      <c r="F710" s="493">
        <v>4.1778975741239892E-2</v>
      </c>
      <c r="G710" s="470"/>
      <c r="H710" s="450">
        <v>4</v>
      </c>
      <c r="I710" s="451" t="s">
        <v>159</v>
      </c>
      <c r="J710" s="494">
        <v>25</v>
      </c>
      <c r="K710" s="495"/>
      <c r="L710" s="453">
        <v>8.7108013937282236E-2</v>
      </c>
    </row>
    <row r="711" spans="1:16" x14ac:dyDescent="0.2">
      <c r="A711" s="488"/>
      <c r="B711" s="489">
        <v>5</v>
      </c>
      <c r="C711" s="490" t="s">
        <v>27</v>
      </c>
      <c r="D711" s="491">
        <v>113</v>
      </c>
      <c r="E711" s="492"/>
      <c r="F711" s="493">
        <v>3.8072776280323448E-2</v>
      </c>
      <c r="G711" s="470"/>
      <c r="H711" s="450">
        <v>5</v>
      </c>
      <c r="I711" s="451" t="s">
        <v>182</v>
      </c>
      <c r="J711" s="494">
        <v>14</v>
      </c>
      <c r="L711" s="453">
        <v>4.878048780487805E-2</v>
      </c>
    </row>
    <row r="712" spans="1:16" x14ac:dyDescent="0.2">
      <c r="A712" s="488"/>
      <c r="B712" s="489">
        <v>6</v>
      </c>
      <c r="C712" s="490" t="s">
        <v>29</v>
      </c>
      <c r="D712" s="491">
        <v>102</v>
      </c>
      <c r="E712" s="492"/>
      <c r="F712" s="493">
        <v>3.436657681940701E-2</v>
      </c>
      <c r="G712" s="470"/>
      <c r="H712" s="450">
        <v>6</v>
      </c>
      <c r="I712" s="451" t="s">
        <v>162</v>
      </c>
      <c r="J712" s="494">
        <v>13</v>
      </c>
      <c r="K712" s="495"/>
      <c r="L712" s="453">
        <v>4.5296167247386762E-2</v>
      </c>
    </row>
    <row r="713" spans="1:16" x14ac:dyDescent="0.2">
      <c r="A713" s="488"/>
      <c r="B713" s="489">
        <v>7</v>
      </c>
      <c r="C713" s="490" t="s">
        <v>30</v>
      </c>
      <c r="D713" s="491">
        <v>80</v>
      </c>
      <c r="E713" s="492"/>
      <c r="F713" s="493">
        <v>2.6954177897574125E-2</v>
      </c>
      <c r="G713" s="470"/>
      <c r="I713" s="451" t="s">
        <v>103</v>
      </c>
      <c r="J713" s="494">
        <v>66</v>
      </c>
      <c r="K713" s="495"/>
      <c r="L713" s="453">
        <v>0.22996515679442509</v>
      </c>
    </row>
    <row r="714" spans="1:16" x14ac:dyDescent="0.2">
      <c r="A714" s="488"/>
      <c r="B714" s="489">
        <v>8</v>
      </c>
      <c r="C714" s="290" t="s">
        <v>31</v>
      </c>
      <c r="D714" s="491">
        <v>70</v>
      </c>
      <c r="E714" s="492"/>
      <c r="F714" s="493">
        <v>2.358490566037736E-2</v>
      </c>
      <c r="G714" s="470"/>
      <c r="I714" s="451" t="s">
        <v>181</v>
      </c>
      <c r="J714" s="494">
        <v>16</v>
      </c>
      <c r="L714" s="453">
        <v>5.5749128919860627E-2</v>
      </c>
    </row>
    <row r="715" spans="1:16" x14ac:dyDescent="0.2">
      <c r="A715" s="488"/>
      <c r="B715" s="489">
        <v>9</v>
      </c>
      <c r="C715" s="490" t="s">
        <v>33</v>
      </c>
      <c r="D715" s="491">
        <v>63</v>
      </c>
      <c r="E715" s="492"/>
      <c r="F715" s="493">
        <v>2.1226415094339621E-2</v>
      </c>
      <c r="G715" s="470"/>
    </row>
    <row r="716" spans="1:16" ht="25.5" x14ac:dyDescent="0.2">
      <c r="A716" s="488"/>
      <c r="B716" s="489">
        <v>10</v>
      </c>
      <c r="C716" s="496" t="s">
        <v>37</v>
      </c>
      <c r="D716" s="491">
        <v>55</v>
      </c>
      <c r="E716" s="492"/>
      <c r="F716" s="493">
        <v>1.8530997304582211E-2</v>
      </c>
      <c r="G716" s="470"/>
    </row>
    <row r="717" spans="1:16" x14ac:dyDescent="0.2">
      <c r="G717" s="470"/>
    </row>
    <row r="718" spans="1:16" ht="45" customHeight="1" x14ac:dyDescent="0.2">
      <c r="B718" s="777" t="s">
        <v>522</v>
      </c>
      <c r="C718" s="777"/>
      <c r="D718" s="777"/>
      <c r="E718" s="777"/>
      <c r="F718" s="777"/>
      <c r="G718" s="470"/>
      <c r="I718" s="777" t="s">
        <v>1170</v>
      </c>
      <c r="J718" s="777"/>
      <c r="K718" s="777"/>
      <c r="L718" s="777"/>
    </row>
    <row r="725" spans="15:16" x14ac:dyDescent="0.2">
      <c r="O725" s="487"/>
      <c r="P725" s="487"/>
    </row>
    <row r="741" spans="15:16" x14ac:dyDescent="0.2">
      <c r="O741" s="487"/>
      <c r="P741" s="487"/>
    </row>
    <row r="757" spans="15:16" x14ac:dyDescent="0.2">
      <c r="O757" s="487"/>
      <c r="P757" s="487"/>
    </row>
    <row r="773" spans="15:16" x14ac:dyDescent="0.2">
      <c r="O773" s="487"/>
      <c r="P773" s="487"/>
    </row>
    <row r="789" spans="15:16" x14ac:dyDescent="0.2">
      <c r="O789" s="487"/>
      <c r="P789" s="487"/>
    </row>
    <row r="805" spans="15:16" x14ac:dyDescent="0.2">
      <c r="O805" s="487"/>
      <c r="P805" s="487"/>
    </row>
  </sheetData>
  <mergeCells count="204">
    <mergeCell ref="B704:F704"/>
    <mergeCell ref="I704:L704"/>
    <mergeCell ref="D706:E706"/>
    <mergeCell ref="J706:K706"/>
    <mergeCell ref="B718:F718"/>
    <mergeCell ref="I718:L718"/>
    <mergeCell ref="D678:E678"/>
    <mergeCell ref="J678:K678"/>
    <mergeCell ref="B690:F690"/>
    <mergeCell ref="I690:L690"/>
    <mergeCell ref="D692:E692"/>
    <mergeCell ref="J692:K692"/>
    <mergeCell ref="B662:F662"/>
    <mergeCell ref="I662:L662"/>
    <mergeCell ref="D664:E664"/>
    <mergeCell ref="J664:K664"/>
    <mergeCell ref="B676:F676"/>
    <mergeCell ref="I676:L676"/>
    <mergeCell ref="D636:E636"/>
    <mergeCell ref="J636:K636"/>
    <mergeCell ref="B648:F648"/>
    <mergeCell ref="I648:L648"/>
    <mergeCell ref="D650:E650"/>
    <mergeCell ref="J650:K650"/>
    <mergeCell ref="B620:F620"/>
    <mergeCell ref="I620:L620"/>
    <mergeCell ref="D622:E622"/>
    <mergeCell ref="J622:K622"/>
    <mergeCell ref="B634:F634"/>
    <mergeCell ref="I634:L634"/>
    <mergeCell ref="D594:E594"/>
    <mergeCell ref="J594:K594"/>
    <mergeCell ref="B606:F606"/>
    <mergeCell ref="I606:L606"/>
    <mergeCell ref="D608:E608"/>
    <mergeCell ref="J608:K608"/>
    <mergeCell ref="B578:F578"/>
    <mergeCell ref="I578:L578"/>
    <mergeCell ref="D580:E580"/>
    <mergeCell ref="J580:K580"/>
    <mergeCell ref="B592:F592"/>
    <mergeCell ref="I592:L592"/>
    <mergeCell ref="D552:E552"/>
    <mergeCell ref="J552:K552"/>
    <mergeCell ref="B564:F564"/>
    <mergeCell ref="I564:L564"/>
    <mergeCell ref="D566:E566"/>
    <mergeCell ref="J566:K566"/>
    <mergeCell ref="B536:F536"/>
    <mergeCell ref="I536:L536"/>
    <mergeCell ref="D538:E538"/>
    <mergeCell ref="J538:K538"/>
    <mergeCell ref="B550:F550"/>
    <mergeCell ref="I550:L550"/>
    <mergeCell ref="D510:E510"/>
    <mergeCell ref="J510:K510"/>
    <mergeCell ref="B522:F522"/>
    <mergeCell ref="I522:L522"/>
    <mergeCell ref="D524:E524"/>
    <mergeCell ref="J524:K524"/>
    <mergeCell ref="B494:F494"/>
    <mergeCell ref="I494:L494"/>
    <mergeCell ref="D496:E496"/>
    <mergeCell ref="J496:K496"/>
    <mergeCell ref="B508:F508"/>
    <mergeCell ref="I508:L508"/>
    <mergeCell ref="D468:E468"/>
    <mergeCell ref="J468:K468"/>
    <mergeCell ref="B480:F480"/>
    <mergeCell ref="I480:L480"/>
    <mergeCell ref="D482:E482"/>
    <mergeCell ref="J482:K482"/>
    <mergeCell ref="B452:F452"/>
    <mergeCell ref="I452:L452"/>
    <mergeCell ref="D454:E454"/>
    <mergeCell ref="J454:K454"/>
    <mergeCell ref="B466:F466"/>
    <mergeCell ref="I466:L466"/>
    <mergeCell ref="D426:E426"/>
    <mergeCell ref="J426:K426"/>
    <mergeCell ref="B438:F438"/>
    <mergeCell ref="I438:L438"/>
    <mergeCell ref="D440:E440"/>
    <mergeCell ref="J440:K440"/>
    <mergeCell ref="B410:F410"/>
    <mergeCell ref="I410:L410"/>
    <mergeCell ref="D412:E412"/>
    <mergeCell ref="J412:K412"/>
    <mergeCell ref="B424:F424"/>
    <mergeCell ref="I424:L424"/>
    <mergeCell ref="D384:E384"/>
    <mergeCell ref="J384:K384"/>
    <mergeCell ref="B396:F396"/>
    <mergeCell ref="I396:L396"/>
    <mergeCell ref="D398:E398"/>
    <mergeCell ref="J398:K398"/>
    <mergeCell ref="B368:F368"/>
    <mergeCell ref="I368:L368"/>
    <mergeCell ref="D370:E370"/>
    <mergeCell ref="J370:K370"/>
    <mergeCell ref="B382:F382"/>
    <mergeCell ref="I382:L382"/>
    <mergeCell ref="D342:E342"/>
    <mergeCell ref="J342:K342"/>
    <mergeCell ref="B354:F354"/>
    <mergeCell ref="I354:L354"/>
    <mergeCell ref="D356:E356"/>
    <mergeCell ref="J356:K356"/>
    <mergeCell ref="B326:F326"/>
    <mergeCell ref="I326:L326"/>
    <mergeCell ref="D328:E328"/>
    <mergeCell ref="J328:K328"/>
    <mergeCell ref="B340:F340"/>
    <mergeCell ref="I340:L340"/>
    <mergeCell ref="D300:E300"/>
    <mergeCell ref="J300:K300"/>
    <mergeCell ref="B312:F312"/>
    <mergeCell ref="I312:L312"/>
    <mergeCell ref="D314:E314"/>
    <mergeCell ref="J314:K314"/>
    <mergeCell ref="B284:F284"/>
    <mergeCell ref="I284:L284"/>
    <mergeCell ref="D286:E286"/>
    <mergeCell ref="J286:K286"/>
    <mergeCell ref="B298:F298"/>
    <mergeCell ref="I298:L298"/>
    <mergeCell ref="D258:E258"/>
    <mergeCell ref="J258:K258"/>
    <mergeCell ref="B270:F270"/>
    <mergeCell ref="I270:L270"/>
    <mergeCell ref="D272:E272"/>
    <mergeCell ref="J272:K272"/>
    <mergeCell ref="B242:F242"/>
    <mergeCell ref="I242:L242"/>
    <mergeCell ref="D244:E244"/>
    <mergeCell ref="J244:K244"/>
    <mergeCell ref="B256:F256"/>
    <mergeCell ref="I256:L256"/>
    <mergeCell ref="D216:E216"/>
    <mergeCell ref="J216:K216"/>
    <mergeCell ref="B228:F228"/>
    <mergeCell ref="I228:L228"/>
    <mergeCell ref="D230:E230"/>
    <mergeCell ref="J230:K230"/>
    <mergeCell ref="B200:F200"/>
    <mergeCell ref="I200:L200"/>
    <mergeCell ref="D202:E202"/>
    <mergeCell ref="J202:K202"/>
    <mergeCell ref="B214:F214"/>
    <mergeCell ref="I214:L214"/>
    <mergeCell ref="D174:E174"/>
    <mergeCell ref="J174:K174"/>
    <mergeCell ref="B186:F186"/>
    <mergeCell ref="I186:L186"/>
    <mergeCell ref="D188:E188"/>
    <mergeCell ref="J188:K188"/>
    <mergeCell ref="B158:F158"/>
    <mergeCell ref="I158:L158"/>
    <mergeCell ref="D160:E160"/>
    <mergeCell ref="J160:K160"/>
    <mergeCell ref="B172:F172"/>
    <mergeCell ref="I172:L172"/>
    <mergeCell ref="D132:E132"/>
    <mergeCell ref="J132:K132"/>
    <mergeCell ref="B144:F144"/>
    <mergeCell ref="I144:L144"/>
    <mergeCell ref="D146:E146"/>
    <mergeCell ref="J146:K146"/>
    <mergeCell ref="B116:F116"/>
    <mergeCell ref="I116:L116"/>
    <mergeCell ref="D118:E118"/>
    <mergeCell ref="J118:K118"/>
    <mergeCell ref="B130:F130"/>
    <mergeCell ref="I130:L130"/>
    <mergeCell ref="D90:E90"/>
    <mergeCell ref="J90:K90"/>
    <mergeCell ref="B102:F102"/>
    <mergeCell ref="I102:L102"/>
    <mergeCell ref="D104:E104"/>
    <mergeCell ref="J104:K104"/>
    <mergeCell ref="B74:F74"/>
    <mergeCell ref="I74:L74"/>
    <mergeCell ref="D76:E76"/>
    <mergeCell ref="J76:K76"/>
    <mergeCell ref="B88:F88"/>
    <mergeCell ref="I88:L88"/>
    <mergeCell ref="D48:E48"/>
    <mergeCell ref="J48:K48"/>
    <mergeCell ref="B60:F60"/>
    <mergeCell ref="I60:L60"/>
    <mergeCell ref="D62:E62"/>
    <mergeCell ref="J62:K62"/>
    <mergeCell ref="B32:F32"/>
    <mergeCell ref="I32:L32"/>
    <mergeCell ref="D34:E34"/>
    <mergeCell ref="J34:K34"/>
    <mergeCell ref="B46:F46"/>
    <mergeCell ref="I46:L46"/>
    <mergeCell ref="D6:E6"/>
    <mergeCell ref="J6:K6"/>
    <mergeCell ref="B18:F18"/>
    <mergeCell ref="I18:L18"/>
    <mergeCell ref="D20:E20"/>
    <mergeCell ref="J20:K20"/>
  </mergeCells>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heetViews>
  <sheetFormatPr defaultRowHeight="15.75" x14ac:dyDescent="0.2"/>
  <cols>
    <col min="1" max="1" width="9.140625" style="268"/>
    <col min="2" max="2" width="79.7109375" style="505" customWidth="1"/>
    <col min="3" max="16384" width="9.140625" style="268"/>
  </cols>
  <sheetData>
    <row r="1" spans="2:2" ht="12.75" x14ac:dyDescent="0.2">
      <c r="B1" s="504" t="s">
        <v>523</v>
      </c>
    </row>
    <row r="3" spans="2:2" ht="110.25" x14ac:dyDescent="0.2">
      <c r="B3" s="505" t="s">
        <v>524</v>
      </c>
    </row>
    <row r="4" spans="2:2" x14ac:dyDescent="0.2">
      <c r="B4" s="506" t="s">
        <v>525</v>
      </c>
    </row>
    <row r="5" spans="2:2" x14ac:dyDescent="0.2">
      <c r="B5" s="505" t="s">
        <v>23</v>
      </c>
    </row>
    <row r="6" spans="2:2" ht="120" x14ac:dyDescent="0.2">
      <c r="B6" s="507" t="s">
        <v>526</v>
      </c>
    </row>
    <row r="7" spans="2:2" ht="15" x14ac:dyDescent="0.2">
      <c r="B7" s="508" t="s">
        <v>527</v>
      </c>
    </row>
    <row r="8" spans="2:2" x14ac:dyDescent="0.2">
      <c r="B8" s="505" t="s">
        <v>528</v>
      </c>
    </row>
    <row r="9" spans="2:2" ht="126" x14ac:dyDescent="0.2">
      <c r="B9" s="505" t="s">
        <v>529</v>
      </c>
    </row>
    <row r="10" spans="2:2" ht="15" x14ac:dyDescent="0.2">
      <c r="B10" s="508" t="s">
        <v>530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2"/>
  <sheetViews>
    <sheetView zoomScaleNormal="100" workbookViewId="0"/>
  </sheetViews>
  <sheetFormatPr defaultColWidth="9.140625" defaultRowHeight="12.75" x14ac:dyDescent="0.2"/>
  <cols>
    <col min="1" max="1" width="9.140625" style="83"/>
    <col min="2" max="2" width="61.140625" style="83" customWidth="1"/>
    <col min="3" max="3" width="11.5703125" style="83" customWidth="1"/>
    <col min="4" max="4" width="13.42578125" style="83" customWidth="1"/>
    <col min="5" max="5" width="11.5703125" style="83" customWidth="1"/>
    <col min="6" max="6" width="13.42578125" style="83" customWidth="1"/>
    <col min="7" max="7" width="11.5703125" style="83" customWidth="1"/>
    <col min="8" max="8" width="13.42578125" style="83" customWidth="1"/>
    <col min="9" max="16384" width="9.140625" style="83"/>
  </cols>
  <sheetData>
    <row r="1" spans="2:8" ht="15.75" x14ac:dyDescent="0.2">
      <c r="B1" s="509" t="s">
        <v>531</v>
      </c>
    </row>
    <row r="2" spans="2:8" x14ac:dyDescent="0.2">
      <c r="B2" s="510" t="s">
        <v>1171</v>
      </c>
    </row>
    <row r="4" spans="2:8" ht="14.25" customHeight="1" x14ac:dyDescent="0.25">
      <c r="B4" s="783" t="s">
        <v>532</v>
      </c>
      <c r="C4" s="785" t="s">
        <v>1</v>
      </c>
      <c r="D4" s="786"/>
      <c r="E4" s="785" t="s">
        <v>2</v>
      </c>
      <c r="F4" s="786"/>
      <c r="G4" s="785" t="s">
        <v>80</v>
      </c>
      <c r="H4" s="786"/>
    </row>
    <row r="5" spans="2:8" ht="16.5" x14ac:dyDescent="0.2">
      <c r="B5" s="784"/>
      <c r="C5" s="521" t="s">
        <v>4</v>
      </c>
      <c r="D5" s="522" t="s">
        <v>83</v>
      </c>
      <c r="E5" s="521" t="s">
        <v>4</v>
      </c>
      <c r="F5" s="522" t="s">
        <v>83</v>
      </c>
      <c r="G5" s="521" t="s">
        <v>4</v>
      </c>
      <c r="H5" s="522" t="s">
        <v>83</v>
      </c>
    </row>
    <row r="6" spans="2:8" ht="15" customHeight="1" x14ac:dyDescent="0.25">
      <c r="B6" s="523" t="s">
        <v>533</v>
      </c>
      <c r="C6" s="511">
        <v>260982</v>
      </c>
      <c r="D6" s="524">
        <f>C6/2112861</f>
        <v>0.12352066700081075</v>
      </c>
      <c r="E6" s="511">
        <v>199648</v>
      </c>
      <c r="F6" s="525">
        <f>E6/2174563</f>
        <v>9.1810630457705752E-2</v>
      </c>
      <c r="G6" s="514">
        <v>229825</v>
      </c>
      <c r="H6" s="515">
        <f>G6/2582851</f>
        <v>8.8981129767067471E-2</v>
      </c>
    </row>
    <row r="7" spans="2:8" ht="13.5" customHeight="1" x14ac:dyDescent="0.25">
      <c r="B7" s="526" t="s">
        <v>534</v>
      </c>
      <c r="C7" s="511">
        <v>87265</v>
      </c>
      <c r="D7" s="512">
        <f t="shared" ref="D7:D9" si="0">C7/2112861</f>
        <v>4.1301817772205554E-2</v>
      </c>
      <c r="E7" s="511">
        <v>71728</v>
      </c>
      <c r="F7" s="513">
        <f t="shared" ref="F7:F9" si="1">E7/2174563</f>
        <v>3.298501813927672E-2</v>
      </c>
      <c r="G7" s="514">
        <v>96873</v>
      </c>
      <c r="H7" s="515">
        <f t="shared" ref="H7:H42" si="2">G7/2582851</f>
        <v>3.7506228582291426E-2</v>
      </c>
    </row>
    <row r="8" spans="2:8" ht="13.5" customHeight="1" x14ac:dyDescent="0.25">
      <c r="B8" s="526" t="s">
        <v>568</v>
      </c>
      <c r="C8" s="511">
        <v>253316</v>
      </c>
      <c r="D8" s="512">
        <f t="shared" si="0"/>
        <v>0.11989241128498278</v>
      </c>
      <c r="E8" s="511">
        <v>220185</v>
      </c>
      <c r="F8" s="513">
        <f t="shared" si="1"/>
        <v>0.10125482683187381</v>
      </c>
      <c r="G8" s="514">
        <v>267735</v>
      </c>
      <c r="H8" s="515">
        <f t="shared" si="2"/>
        <v>0.10365870892281437</v>
      </c>
    </row>
    <row r="9" spans="2:8" ht="13.5" customHeight="1" x14ac:dyDescent="0.25">
      <c r="B9" s="526" t="s">
        <v>569</v>
      </c>
      <c r="C9" s="511">
        <v>264575</v>
      </c>
      <c r="D9" s="512">
        <f t="shared" si="0"/>
        <v>0.12522120480239826</v>
      </c>
      <c r="E9" s="511">
        <v>210907</v>
      </c>
      <c r="F9" s="513">
        <f t="shared" si="1"/>
        <v>9.6988222461248538E-2</v>
      </c>
      <c r="G9" s="514">
        <v>210072</v>
      </c>
      <c r="H9" s="515">
        <f t="shared" si="2"/>
        <v>8.133337927739541E-2</v>
      </c>
    </row>
    <row r="10" spans="2:8" ht="13.5" customHeight="1" x14ac:dyDescent="0.25">
      <c r="B10" s="526" t="s">
        <v>570</v>
      </c>
      <c r="C10" s="527" t="s">
        <v>571</v>
      </c>
      <c r="D10" s="528" t="s">
        <v>571</v>
      </c>
      <c r="E10" s="529" t="s">
        <v>571</v>
      </c>
      <c r="F10" s="528" t="s">
        <v>571</v>
      </c>
      <c r="G10" s="514">
        <v>38517</v>
      </c>
      <c r="H10" s="515">
        <f t="shared" si="2"/>
        <v>1.4912590776626294E-2</v>
      </c>
    </row>
    <row r="11" spans="2:8" ht="13.5" customHeight="1" x14ac:dyDescent="0.25">
      <c r="B11" s="526" t="s">
        <v>536</v>
      </c>
      <c r="C11" s="530">
        <v>151801</v>
      </c>
      <c r="D11" s="512">
        <f t="shared" ref="D11:D18" si="3">C11/2112861</f>
        <v>7.1846183918393119E-2</v>
      </c>
      <c r="E11" s="511">
        <v>246498</v>
      </c>
      <c r="F11" s="513">
        <f t="shared" ref="F11:F20" si="4">E11/2174563</f>
        <v>0.11335518906557318</v>
      </c>
      <c r="G11" s="514">
        <v>540198</v>
      </c>
      <c r="H11" s="515">
        <f t="shared" si="2"/>
        <v>0.20914795317267623</v>
      </c>
    </row>
    <row r="12" spans="2:8" ht="18" customHeight="1" x14ac:dyDescent="0.25">
      <c r="B12" s="526" t="s">
        <v>572</v>
      </c>
      <c r="C12" s="511">
        <v>402567</v>
      </c>
      <c r="D12" s="512">
        <f t="shared" si="3"/>
        <v>0.19053170085490717</v>
      </c>
      <c r="E12" s="511">
        <v>445245</v>
      </c>
      <c r="F12" s="513">
        <f t="shared" si="4"/>
        <v>0.20475148340149263</v>
      </c>
      <c r="G12" s="514">
        <v>377871</v>
      </c>
      <c r="H12" s="515">
        <f t="shared" si="2"/>
        <v>0.14629996077977397</v>
      </c>
    </row>
    <row r="13" spans="2:8" ht="15" x14ac:dyDescent="0.25">
      <c r="B13" s="526" t="s">
        <v>535</v>
      </c>
      <c r="C13" s="511">
        <v>264896</v>
      </c>
      <c r="D13" s="512">
        <f t="shared" si="3"/>
        <v>0.12537313150273491</v>
      </c>
      <c r="E13" s="511">
        <v>246710</v>
      </c>
      <c r="F13" s="513">
        <f t="shared" si="4"/>
        <v>0.11345267991775819</v>
      </c>
      <c r="G13" s="514">
        <v>225037</v>
      </c>
      <c r="H13" s="515">
        <f t="shared" si="2"/>
        <v>8.7127364296275711E-2</v>
      </c>
    </row>
    <row r="14" spans="2:8" ht="13.5" customHeight="1" x14ac:dyDescent="0.25">
      <c r="B14" s="526" t="s">
        <v>537</v>
      </c>
      <c r="C14" s="511">
        <v>84127</v>
      </c>
      <c r="D14" s="512">
        <f t="shared" si="3"/>
        <v>3.9816627785736969E-2</v>
      </c>
      <c r="E14" s="511">
        <v>149624</v>
      </c>
      <c r="F14" s="513">
        <f t="shared" si="4"/>
        <v>6.8806468242124968E-2</v>
      </c>
      <c r="G14" s="514">
        <v>217009</v>
      </c>
      <c r="H14" s="515">
        <f t="shared" si="2"/>
        <v>8.4019171063294013E-2</v>
      </c>
    </row>
    <row r="15" spans="2:8" ht="13.5" customHeight="1" x14ac:dyDescent="0.25">
      <c r="B15" s="531" t="s">
        <v>538</v>
      </c>
      <c r="C15" s="532">
        <v>17334</v>
      </c>
      <c r="D15" s="512">
        <f t="shared" si="3"/>
        <v>8.2040418181792366E-3</v>
      </c>
      <c r="E15" s="532">
        <v>91814</v>
      </c>
      <c r="F15" s="513">
        <f t="shared" si="4"/>
        <v>4.222181652129646E-2</v>
      </c>
      <c r="G15" s="533">
        <v>96142</v>
      </c>
      <c r="H15" s="515">
        <f t="shared" si="2"/>
        <v>3.7223207997673889E-2</v>
      </c>
    </row>
    <row r="16" spans="2:8" ht="13.5" customHeight="1" x14ac:dyDescent="0.25">
      <c r="B16" s="526" t="s">
        <v>539</v>
      </c>
      <c r="C16" s="516">
        <v>78975</v>
      </c>
      <c r="D16" s="512">
        <f t="shared" si="3"/>
        <v>3.7378227909928764E-2</v>
      </c>
      <c r="E16" s="516">
        <v>87993</v>
      </c>
      <c r="F16" s="513">
        <f t="shared" si="4"/>
        <v>4.0464681869414681E-2</v>
      </c>
      <c r="G16" s="514">
        <v>81842</v>
      </c>
      <c r="H16" s="515">
        <f t="shared" si="2"/>
        <v>3.1686690405292449E-2</v>
      </c>
    </row>
    <row r="17" spans="2:8" ht="13.5" customHeight="1" x14ac:dyDescent="0.2">
      <c r="B17" s="534" t="s">
        <v>540</v>
      </c>
      <c r="C17" s="535">
        <v>19609</v>
      </c>
      <c r="D17" s="517">
        <f t="shared" si="3"/>
        <v>9.2807808937738923E-3</v>
      </c>
      <c r="E17" s="535">
        <v>18032</v>
      </c>
      <c r="F17" s="518">
        <f t="shared" si="4"/>
        <v>8.2922407858498463E-3</v>
      </c>
      <c r="G17" s="536">
        <v>15290</v>
      </c>
      <c r="H17" s="519">
        <f t="shared" si="2"/>
        <v>5.9198149641616956E-3</v>
      </c>
    </row>
    <row r="18" spans="2:8" ht="12" customHeight="1" x14ac:dyDescent="0.2">
      <c r="B18" s="534" t="s">
        <v>546</v>
      </c>
      <c r="C18" s="535">
        <v>11312</v>
      </c>
      <c r="D18" s="517">
        <f t="shared" si="3"/>
        <v>5.3538779881875803E-3</v>
      </c>
      <c r="E18" s="535">
        <v>11789</v>
      </c>
      <c r="F18" s="517">
        <f t="shared" si="4"/>
        <v>5.4213191340053155E-3</v>
      </c>
      <c r="G18" s="536">
        <v>11275</v>
      </c>
      <c r="H18" s="519" t="s">
        <v>47</v>
      </c>
    </row>
    <row r="19" spans="2:8" ht="12" customHeight="1" x14ac:dyDescent="0.2">
      <c r="B19" s="534" t="s">
        <v>541</v>
      </c>
      <c r="C19" s="535">
        <v>4194</v>
      </c>
      <c r="D19" s="517" t="s">
        <v>47</v>
      </c>
      <c r="E19" s="535">
        <v>11239</v>
      </c>
      <c r="F19" s="518">
        <f t="shared" si="4"/>
        <v>5.1683947533366472E-3</v>
      </c>
      <c r="G19" s="536">
        <v>9715</v>
      </c>
      <c r="H19" s="519" t="s">
        <v>47</v>
      </c>
    </row>
    <row r="20" spans="2:8" ht="12" customHeight="1" x14ac:dyDescent="0.2">
      <c r="B20" s="534" t="s">
        <v>542</v>
      </c>
      <c r="C20" s="535">
        <v>17277</v>
      </c>
      <c r="D20" s="517">
        <f>C20/2112861</f>
        <v>8.1770641798017008E-3</v>
      </c>
      <c r="E20" s="535">
        <v>16360</v>
      </c>
      <c r="F20" s="517">
        <f t="shared" si="4"/>
        <v>7.5233506686170973E-3</v>
      </c>
      <c r="G20" s="536">
        <v>8525</v>
      </c>
      <c r="H20" s="519" t="s">
        <v>47</v>
      </c>
    </row>
    <row r="21" spans="2:8" ht="12" customHeight="1" x14ac:dyDescent="0.25">
      <c r="B21" s="534" t="s">
        <v>573</v>
      </c>
      <c r="C21" s="537" t="s">
        <v>571</v>
      </c>
      <c r="D21" s="538" t="s">
        <v>571</v>
      </c>
      <c r="E21" s="535">
        <v>62</v>
      </c>
      <c r="F21" s="517" t="s">
        <v>47</v>
      </c>
      <c r="G21" s="536">
        <v>7514</v>
      </c>
      <c r="H21" s="519" t="s">
        <v>47</v>
      </c>
    </row>
    <row r="22" spans="2:8" ht="12.75" customHeight="1" x14ac:dyDescent="0.25">
      <c r="B22" s="534" t="s">
        <v>549</v>
      </c>
      <c r="C22" s="537" t="s">
        <v>571</v>
      </c>
      <c r="D22" s="538" t="s">
        <v>571</v>
      </c>
      <c r="E22" s="535">
        <v>4815</v>
      </c>
      <c r="F22" s="517" t="s">
        <v>47</v>
      </c>
      <c r="G22" s="536">
        <v>6755</v>
      </c>
      <c r="H22" s="519" t="s">
        <v>47</v>
      </c>
    </row>
    <row r="23" spans="2:8" ht="12.75" customHeight="1" x14ac:dyDescent="0.2">
      <c r="B23" s="534" t="s">
        <v>544</v>
      </c>
      <c r="C23" s="535">
        <v>4612</v>
      </c>
      <c r="D23" s="517" t="s">
        <v>47</v>
      </c>
      <c r="E23" s="535">
        <v>5081</v>
      </c>
      <c r="F23" s="517" t="s">
        <v>47</v>
      </c>
      <c r="G23" s="536">
        <v>4670</v>
      </c>
      <c r="H23" s="519" t="s">
        <v>47</v>
      </c>
    </row>
    <row r="24" spans="2:8" ht="12.75" customHeight="1" x14ac:dyDescent="0.2">
      <c r="B24" s="534" t="s">
        <v>543</v>
      </c>
      <c r="C24" s="535">
        <v>7763</v>
      </c>
      <c r="D24" s="517" t="s">
        <v>47</v>
      </c>
      <c r="E24" s="535">
        <v>5557</v>
      </c>
      <c r="F24" s="517" t="s">
        <v>47</v>
      </c>
      <c r="G24" s="536">
        <v>4498</v>
      </c>
      <c r="H24" s="519" t="s">
        <v>47</v>
      </c>
    </row>
    <row r="25" spans="2:8" ht="12.75" customHeight="1" x14ac:dyDescent="0.2">
      <c r="B25" s="534" t="s">
        <v>545</v>
      </c>
      <c r="C25" s="535">
        <v>4969</v>
      </c>
      <c r="D25" s="517" t="s">
        <v>47</v>
      </c>
      <c r="E25" s="535">
        <v>4166</v>
      </c>
      <c r="F25" s="517" t="s">
        <v>47</v>
      </c>
      <c r="G25" s="536">
        <v>4028</v>
      </c>
      <c r="H25" s="519" t="s">
        <v>47</v>
      </c>
    </row>
    <row r="26" spans="2:8" ht="12.75" customHeight="1" x14ac:dyDescent="0.2">
      <c r="B26" s="534" t="s">
        <v>547</v>
      </c>
      <c r="C26" s="535">
        <v>2331</v>
      </c>
      <c r="D26" s="517" t="s">
        <v>47</v>
      </c>
      <c r="E26" s="535">
        <v>3077</v>
      </c>
      <c r="F26" s="517" t="s">
        <v>47</v>
      </c>
      <c r="G26" s="536">
        <v>2504</v>
      </c>
      <c r="H26" s="519" t="s">
        <v>47</v>
      </c>
    </row>
    <row r="27" spans="2:8" ht="12.75" customHeight="1" x14ac:dyDescent="0.2">
      <c r="B27" s="534" t="s">
        <v>548</v>
      </c>
      <c r="C27" s="535">
        <v>309</v>
      </c>
      <c r="D27" s="517" t="s">
        <v>47</v>
      </c>
      <c r="E27" s="535">
        <v>2339</v>
      </c>
      <c r="F27" s="517" t="s">
        <v>47</v>
      </c>
      <c r="G27" s="536">
        <v>1832</v>
      </c>
      <c r="H27" s="519" t="s">
        <v>47</v>
      </c>
    </row>
    <row r="28" spans="2:8" ht="12.75" customHeight="1" x14ac:dyDescent="0.2">
      <c r="B28" s="534" t="s">
        <v>553</v>
      </c>
      <c r="C28" s="535">
        <v>975</v>
      </c>
      <c r="D28" s="517" t="s">
        <v>47</v>
      </c>
      <c r="E28" s="535">
        <v>829</v>
      </c>
      <c r="F28" s="517" t="s">
        <v>47</v>
      </c>
      <c r="G28" s="536">
        <v>1237</v>
      </c>
      <c r="H28" s="519" t="s">
        <v>47</v>
      </c>
    </row>
    <row r="29" spans="2:8" ht="15" customHeight="1" x14ac:dyDescent="0.2">
      <c r="B29" s="534" t="s">
        <v>552</v>
      </c>
      <c r="C29" s="535">
        <v>2962</v>
      </c>
      <c r="D29" s="517" t="s">
        <v>47</v>
      </c>
      <c r="E29" s="535">
        <v>757</v>
      </c>
      <c r="F29" s="517" t="s">
        <v>47</v>
      </c>
      <c r="G29" s="536">
        <v>935</v>
      </c>
      <c r="H29" s="519" t="s">
        <v>47</v>
      </c>
    </row>
    <row r="30" spans="2:8" ht="15" customHeight="1" x14ac:dyDescent="0.2">
      <c r="B30" s="534" t="s">
        <v>551</v>
      </c>
      <c r="C30" s="535">
        <v>1172</v>
      </c>
      <c r="D30" s="517" t="s">
        <v>47</v>
      </c>
      <c r="E30" s="535">
        <v>855</v>
      </c>
      <c r="F30" s="517" t="s">
        <v>47</v>
      </c>
      <c r="G30" s="536">
        <v>650</v>
      </c>
      <c r="H30" s="519" t="s">
        <v>47</v>
      </c>
    </row>
    <row r="31" spans="2:8" ht="15" customHeight="1" x14ac:dyDescent="0.2">
      <c r="B31" s="534" t="s">
        <v>574</v>
      </c>
      <c r="C31" s="535">
        <v>55</v>
      </c>
      <c r="D31" s="517" t="s">
        <v>47</v>
      </c>
      <c r="E31" s="535">
        <v>83</v>
      </c>
      <c r="F31" s="517" t="s">
        <v>47</v>
      </c>
      <c r="G31" s="536">
        <v>620</v>
      </c>
      <c r="H31" s="519" t="s">
        <v>47</v>
      </c>
    </row>
    <row r="32" spans="2:8" ht="15" customHeight="1" x14ac:dyDescent="0.2">
      <c r="B32" s="534" t="s">
        <v>554</v>
      </c>
      <c r="C32" s="535">
        <v>379</v>
      </c>
      <c r="D32" s="517" t="s">
        <v>47</v>
      </c>
      <c r="E32" s="535">
        <v>730</v>
      </c>
      <c r="F32" s="517" t="s">
        <v>47</v>
      </c>
      <c r="G32" s="536">
        <v>538</v>
      </c>
      <c r="H32" s="519" t="s">
        <v>47</v>
      </c>
    </row>
    <row r="33" spans="2:8" ht="15" customHeight="1" x14ac:dyDescent="0.2">
      <c r="B33" s="534" t="s">
        <v>555</v>
      </c>
      <c r="C33" s="535">
        <v>652</v>
      </c>
      <c r="D33" s="517" t="s">
        <v>47</v>
      </c>
      <c r="E33" s="535">
        <v>515</v>
      </c>
      <c r="F33" s="517" t="s">
        <v>47</v>
      </c>
      <c r="G33" s="536">
        <v>452</v>
      </c>
      <c r="H33" s="519" t="s">
        <v>47</v>
      </c>
    </row>
    <row r="34" spans="2:8" ht="15" customHeight="1" x14ac:dyDescent="0.2">
      <c r="B34" s="534" t="s">
        <v>575</v>
      </c>
      <c r="C34" s="535">
        <v>60</v>
      </c>
      <c r="D34" s="517" t="s">
        <v>47</v>
      </c>
      <c r="E34" s="535">
        <v>264</v>
      </c>
      <c r="F34" s="517" t="s">
        <v>47</v>
      </c>
      <c r="G34" s="536">
        <v>423</v>
      </c>
      <c r="H34" s="519" t="s">
        <v>47</v>
      </c>
    </row>
    <row r="35" spans="2:8" ht="15" customHeight="1" x14ac:dyDescent="0.2">
      <c r="B35" s="534" t="s">
        <v>576</v>
      </c>
      <c r="C35" s="535">
        <v>344</v>
      </c>
      <c r="D35" s="517" t="s">
        <v>47</v>
      </c>
      <c r="E35" s="535">
        <v>295</v>
      </c>
      <c r="F35" s="517" t="s">
        <v>47</v>
      </c>
      <c r="G35" s="536">
        <v>257</v>
      </c>
      <c r="H35" s="519" t="s">
        <v>47</v>
      </c>
    </row>
    <row r="36" spans="2:8" ht="15" customHeight="1" x14ac:dyDescent="0.25">
      <c r="B36" s="534" t="s">
        <v>550</v>
      </c>
      <c r="C36" s="537" t="s">
        <v>571</v>
      </c>
      <c r="D36" s="538" t="s">
        <v>571</v>
      </c>
      <c r="E36" s="535">
        <v>1148</v>
      </c>
      <c r="F36" s="517" t="s">
        <v>47</v>
      </c>
      <c r="G36" s="536">
        <v>124</v>
      </c>
      <c r="H36" s="519" t="s">
        <v>47</v>
      </c>
    </row>
    <row r="37" spans="2:8" ht="15" customHeight="1" x14ac:dyDescent="0.25">
      <c r="B37" s="531" t="s">
        <v>558</v>
      </c>
      <c r="C37" s="539">
        <v>50468</v>
      </c>
      <c r="D37" s="512">
        <f t="shared" ref="D37:D41" si="5">C37/2112861</f>
        <v>2.3886095677851028E-2</v>
      </c>
      <c r="E37" s="540">
        <v>56653</v>
      </c>
      <c r="F37" s="513">
        <f t="shared" ref="F37:F41" si="6">E37/2174563</f>
        <v>2.605259079640369E-2</v>
      </c>
      <c r="G37" s="541">
        <v>72733</v>
      </c>
      <c r="H37" s="515">
        <f t="shared" si="2"/>
        <v>2.8159967415851708E-2</v>
      </c>
    </row>
    <row r="38" spans="2:8" ht="18" x14ac:dyDescent="0.25">
      <c r="B38" s="531" t="s">
        <v>577</v>
      </c>
      <c r="C38" s="539">
        <v>64848</v>
      </c>
      <c r="D38" s="512">
        <f t="shared" si="5"/>
        <v>3.0692033219411972E-2</v>
      </c>
      <c r="E38" s="539">
        <v>65935</v>
      </c>
      <c r="F38" s="513">
        <f t="shared" si="6"/>
        <v>3.0321034617070187E-2</v>
      </c>
      <c r="G38" s="541">
        <v>70057</v>
      </c>
      <c r="H38" s="515">
        <f t="shared" si="2"/>
        <v>2.712390300485781E-2</v>
      </c>
    </row>
    <row r="39" spans="2:8" x14ac:dyDescent="0.2">
      <c r="B39" s="534" t="s">
        <v>556</v>
      </c>
      <c r="C39" s="535">
        <v>20192</v>
      </c>
      <c r="D39" s="517">
        <f t="shared" si="5"/>
        <v>9.5567100722669402E-3</v>
      </c>
      <c r="E39" s="542">
        <v>38253</v>
      </c>
      <c r="F39" s="518">
        <f t="shared" si="6"/>
        <v>1.759112060676099E-2</v>
      </c>
      <c r="G39" s="543">
        <v>41017</v>
      </c>
      <c r="H39" s="519">
        <f t="shared" si="2"/>
        <v>1.5880513432637036E-2</v>
      </c>
    </row>
    <row r="40" spans="2:8" x14ac:dyDescent="0.2">
      <c r="B40" s="534" t="s">
        <v>557</v>
      </c>
      <c r="C40" s="535">
        <v>44656</v>
      </c>
      <c r="D40" s="517">
        <f t="shared" si="5"/>
        <v>2.1135323147145033E-2</v>
      </c>
      <c r="E40" s="542">
        <v>27682</v>
      </c>
      <c r="F40" s="518">
        <f t="shared" si="6"/>
        <v>1.2729914010309198E-2</v>
      </c>
      <c r="G40" s="543">
        <v>29040</v>
      </c>
      <c r="H40" s="519">
        <f t="shared" si="2"/>
        <v>1.1243389572220775E-2</v>
      </c>
    </row>
    <row r="41" spans="2:8" ht="15" x14ac:dyDescent="0.25">
      <c r="B41" s="526" t="s">
        <v>559</v>
      </c>
      <c r="C41" s="544">
        <v>64974</v>
      </c>
      <c r="D41" s="512">
        <f t="shared" si="5"/>
        <v>3.0751667998983368E-2</v>
      </c>
      <c r="E41" s="544">
        <v>57831</v>
      </c>
      <c r="F41" s="513">
        <f t="shared" si="6"/>
        <v>2.6594308833544945E-2</v>
      </c>
      <c r="G41" s="541">
        <v>58940</v>
      </c>
      <c r="H41" s="515">
        <f t="shared" si="2"/>
        <v>2.2819744538109244E-2</v>
      </c>
    </row>
    <row r="42" spans="2:8" x14ac:dyDescent="0.2">
      <c r="B42" s="534" t="s">
        <v>562</v>
      </c>
      <c r="C42" s="535">
        <v>365</v>
      </c>
      <c r="D42" s="517" t="s">
        <v>47</v>
      </c>
      <c r="E42" s="535">
        <v>635</v>
      </c>
      <c r="F42" s="517" t="s">
        <v>47</v>
      </c>
      <c r="G42" s="543">
        <v>22136</v>
      </c>
      <c r="H42" s="519">
        <f t="shared" si="2"/>
        <v>8.5703743653815102E-3</v>
      </c>
    </row>
    <row r="43" spans="2:8" x14ac:dyDescent="0.2">
      <c r="B43" s="545" t="s">
        <v>578</v>
      </c>
      <c r="C43" s="546">
        <v>21505</v>
      </c>
      <c r="D43" s="517">
        <f>C43/2112861</f>
        <v>1.0178142338752999E-2</v>
      </c>
      <c r="E43" s="546">
        <v>17272</v>
      </c>
      <c r="F43" s="518">
        <f t="shared" ref="F43" si="7">E43/2174563</f>
        <v>7.9427452780167791E-3</v>
      </c>
      <c r="G43" s="547">
        <v>11385</v>
      </c>
      <c r="H43" s="519" t="s">
        <v>47</v>
      </c>
    </row>
    <row r="44" spans="2:8" x14ac:dyDescent="0.2">
      <c r="B44" s="534" t="s">
        <v>579</v>
      </c>
      <c r="C44" s="535">
        <v>5825</v>
      </c>
      <c r="D44" s="517" t="s">
        <v>47</v>
      </c>
      <c r="E44" s="535">
        <v>6798</v>
      </c>
      <c r="F44" s="517" t="s">
        <v>47</v>
      </c>
      <c r="G44" s="543">
        <v>9413</v>
      </c>
      <c r="H44" s="519" t="s">
        <v>47</v>
      </c>
    </row>
    <row r="45" spans="2:8" x14ac:dyDescent="0.2">
      <c r="B45" s="534" t="s">
        <v>580</v>
      </c>
      <c r="C45" s="535">
        <v>11128</v>
      </c>
      <c r="D45" s="517">
        <f t="shared" ref="D45:D46" si="8">C45/2112861</f>
        <v>5.2667922783372874E-3</v>
      </c>
      <c r="E45" s="535">
        <v>10930</v>
      </c>
      <c r="F45" s="517">
        <f t="shared" ref="F45:F46" si="9">E45/2174563</f>
        <v>5.0262972376518868E-3</v>
      </c>
      <c r="G45" s="543">
        <v>5000</v>
      </c>
      <c r="H45" s="519" t="s">
        <v>47</v>
      </c>
    </row>
    <row r="46" spans="2:8" x14ac:dyDescent="0.2">
      <c r="B46" s="545" t="s">
        <v>581</v>
      </c>
      <c r="C46" s="548">
        <v>20448</v>
      </c>
      <c r="D46" s="517">
        <f t="shared" si="8"/>
        <v>9.677872799015174E-3</v>
      </c>
      <c r="E46" s="546">
        <v>17741</v>
      </c>
      <c r="F46" s="518">
        <f t="shared" si="9"/>
        <v>8.1584207953506061E-3</v>
      </c>
      <c r="G46" s="547">
        <v>4885</v>
      </c>
      <c r="H46" s="519" t="s">
        <v>47</v>
      </c>
    </row>
    <row r="47" spans="2:8" x14ac:dyDescent="0.2">
      <c r="B47" s="534" t="s">
        <v>560</v>
      </c>
      <c r="C47" s="535">
        <v>3975</v>
      </c>
      <c r="D47" s="517" t="s">
        <v>47</v>
      </c>
      <c r="E47" s="535">
        <v>2477</v>
      </c>
      <c r="F47" s="517" t="s">
        <v>47</v>
      </c>
      <c r="G47" s="543">
        <v>1750</v>
      </c>
      <c r="H47" s="519" t="s">
        <v>47</v>
      </c>
    </row>
    <row r="48" spans="2:8" ht="15" x14ac:dyDescent="0.25">
      <c r="B48" s="534" t="s">
        <v>582</v>
      </c>
      <c r="C48" s="537" t="s">
        <v>571</v>
      </c>
      <c r="D48" s="538" t="s">
        <v>571</v>
      </c>
      <c r="E48" s="542" t="s">
        <v>571</v>
      </c>
      <c r="F48" s="538" t="s">
        <v>571</v>
      </c>
      <c r="G48" s="543">
        <v>1512</v>
      </c>
      <c r="H48" s="519" t="s">
        <v>47</v>
      </c>
    </row>
    <row r="49" spans="2:8" x14ac:dyDescent="0.2">
      <c r="B49" s="534" t="s">
        <v>561</v>
      </c>
      <c r="C49" s="535">
        <v>815</v>
      </c>
      <c r="D49" s="517" t="s">
        <v>47</v>
      </c>
      <c r="E49" s="535">
        <v>726</v>
      </c>
      <c r="F49" s="517" t="s">
        <v>47</v>
      </c>
      <c r="G49" s="543">
        <v>926</v>
      </c>
      <c r="H49" s="519" t="s">
        <v>47</v>
      </c>
    </row>
    <row r="50" spans="2:8" x14ac:dyDescent="0.2">
      <c r="B50" s="534" t="s">
        <v>563</v>
      </c>
      <c r="C50" s="535">
        <v>216</v>
      </c>
      <c r="D50" s="517" t="s">
        <v>47</v>
      </c>
      <c r="E50" s="535">
        <v>629</v>
      </c>
      <c r="F50" s="517" t="s">
        <v>47</v>
      </c>
      <c r="G50" s="543">
        <v>671</v>
      </c>
      <c r="H50" s="519" t="s">
        <v>47</v>
      </c>
    </row>
    <row r="51" spans="2:8" ht="15" x14ac:dyDescent="0.25">
      <c r="B51" s="534" t="s">
        <v>583</v>
      </c>
      <c r="C51" s="537" t="s">
        <v>571</v>
      </c>
      <c r="D51" s="538" t="s">
        <v>571</v>
      </c>
      <c r="E51" s="535">
        <v>16</v>
      </c>
      <c r="F51" s="517" t="s">
        <v>47</v>
      </c>
      <c r="G51" s="543">
        <v>313</v>
      </c>
      <c r="H51" s="519" t="s">
        <v>47</v>
      </c>
    </row>
    <row r="52" spans="2:8" x14ac:dyDescent="0.2">
      <c r="B52" s="534" t="s">
        <v>564</v>
      </c>
      <c r="C52" s="535">
        <v>252</v>
      </c>
      <c r="D52" s="517" t="s">
        <v>47</v>
      </c>
      <c r="E52" s="535">
        <v>126</v>
      </c>
      <c r="F52" s="517" t="s">
        <v>47</v>
      </c>
      <c r="G52" s="543">
        <v>261</v>
      </c>
      <c r="H52" s="519" t="s">
        <v>47</v>
      </c>
    </row>
    <row r="53" spans="2:8" x14ac:dyDescent="0.2">
      <c r="B53" s="534" t="s">
        <v>584</v>
      </c>
      <c r="C53" s="535">
        <v>46</v>
      </c>
      <c r="D53" s="517" t="s">
        <v>47</v>
      </c>
      <c r="E53" s="535">
        <v>59</v>
      </c>
      <c r="F53" s="517" t="s">
        <v>47</v>
      </c>
      <c r="G53" s="543">
        <v>210</v>
      </c>
      <c r="H53" s="519" t="s">
        <v>47</v>
      </c>
    </row>
    <row r="54" spans="2:8" ht="15" x14ac:dyDescent="0.25">
      <c r="B54" s="534" t="s">
        <v>566</v>
      </c>
      <c r="C54" s="537" t="s">
        <v>571</v>
      </c>
      <c r="D54" s="538" t="s">
        <v>571</v>
      </c>
      <c r="E54" s="535">
        <v>107</v>
      </c>
      <c r="F54" s="517" t="s">
        <v>47</v>
      </c>
      <c r="G54" s="543">
        <v>191</v>
      </c>
      <c r="H54" s="519" t="s">
        <v>47</v>
      </c>
    </row>
    <row r="55" spans="2:8" x14ac:dyDescent="0.2">
      <c r="B55" s="534" t="s">
        <v>585</v>
      </c>
      <c r="C55" s="535">
        <v>3</v>
      </c>
      <c r="D55" s="517" t="s">
        <v>47</v>
      </c>
      <c r="E55" s="535">
        <v>40</v>
      </c>
      <c r="F55" s="517" t="s">
        <v>47</v>
      </c>
      <c r="G55" s="543">
        <v>154</v>
      </c>
      <c r="H55" s="519" t="s">
        <v>47</v>
      </c>
    </row>
    <row r="56" spans="2:8" ht="15" x14ac:dyDescent="0.25">
      <c r="B56" s="534" t="s">
        <v>565</v>
      </c>
      <c r="C56" s="549" t="s">
        <v>571</v>
      </c>
      <c r="D56" s="538" t="s">
        <v>571</v>
      </c>
      <c r="E56" s="550">
        <v>124</v>
      </c>
      <c r="F56" s="517" t="s">
        <v>47</v>
      </c>
      <c r="G56" s="543">
        <v>38</v>
      </c>
      <c r="H56" s="519" t="s">
        <v>47</v>
      </c>
    </row>
    <row r="57" spans="2:8" x14ac:dyDescent="0.2">
      <c r="B57" s="551" t="s">
        <v>567</v>
      </c>
      <c r="C57" s="552">
        <v>396</v>
      </c>
      <c r="D57" s="553" t="s">
        <v>47</v>
      </c>
      <c r="E57" s="552">
        <v>151</v>
      </c>
      <c r="F57" s="553" t="s">
        <v>47</v>
      </c>
      <c r="G57" s="554">
        <v>95</v>
      </c>
      <c r="H57" s="694" t="s">
        <v>47</v>
      </c>
    </row>
    <row r="59" spans="2:8" ht="13.5" x14ac:dyDescent="0.2">
      <c r="B59" s="54" t="s">
        <v>586</v>
      </c>
    </row>
    <row r="60" spans="2:8" ht="13.5" x14ac:dyDescent="0.2">
      <c r="B60" s="54" t="s">
        <v>587</v>
      </c>
    </row>
    <row r="61" spans="2:8" ht="13.5" x14ac:dyDescent="0.2">
      <c r="B61" s="54" t="s">
        <v>588</v>
      </c>
    </row>
    <row r="62" spans="2:8" ht="13.5" x14ac:dyDescent="0.2">
      <c r="B62" s="54" t="s">
        <v>589</v>
      </c>
    </row>
  </sheetData>
  <mergeCells count="4">
    <mergeCell ref="B4:B5"/>
    <mergeCell ref="C4:D4"/>
    <mergeCell ref="E4:F4"/>
    <mergeCell ref="G4:H4"/>
  </mergeCells>
  <pageMargins left="0.75" right="0.75" top="1" bottom="1" header="0.5" footer="0.5"/>
  <pageSetup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6"/>
  <sheetViews>
    <sheetView workbookViewId="0"/>
  </sheetViews>
  <sheetFormatPr defaultColWidth="9.140625" defaultRowHeight="15.75" x14ac:dyDescent="0.25"/>
  <cols>
    <col min="1" max="1" width="9.140625" style="83"/>
    <col min="2" max="2" width="47.85546875" style="59" bestFit="1" customWidth="1"/>
    <col min="3" max="3" width="4" style="59" customWidth="1"/>
    <col min="4" max="4" width="39.140625" style="59" bestFit="1" customWidth="1"/>
    <col min="5" max="5" width="4" style="83" customWidth="1"/>
    <col min="6" max="6" width="32.5703125" style="83" bestFit="1" customWidth="1"/>
    <col min="7" max="8" width="9.140625" style="83"/>
    <col min="9" max="9" width="24" style="195" bestFit="1" customWidth="1"/>
    <col min="10" max="12" width="24" style="83" customWidth="1"/>
    <col min="13" max="16384" width="9.140625" style="83"/>
  </cols>
  <sheetData>
    <row r="1" spans="2:6" x14ac:dyDescent="0.25">
      <c r="B1" s="83" t="s">
        <v>590</v>
      </c>
    </row>
    <row r="2" spans="2:6" x14ac:dyDescent="0.25">
      <c r="B2" s="83" t="s">
        <v>703</v>
      </c>
    </row>
    <row r="4" spans="2:6" x14ac:dyDescent="0.25">
      <c r="B4" s="559" t="s">
        <v>591</v>
      </c>
      <c r="C4" s="559"/>
      <c r="D4" s="559" t="s">
        <v>595</v>
      </c>
      <c r="E4" s="560"/>
      <c r="F4" s="559" t="s">
        <v>598</v>
      </c>
    </row>
    <row r="5" spans="2:6" x14ac:dyDescent="0.25">
      <c r="B5" s="559" t="s">
        <v>594</v>
      </c>
      <c r="C5" s="559"/>
      <c r="D5" s="559" t="s">
        <v>597</v>
      </c>
      <c r="E5" s="560"/>
      <c r="F5" s="559" t="s">
        <v>601</v>
      </c>
    </row>
    <row r="6" spans="2:6" x14ac:dyDescent="0.25">
      <c r="B6" s="559" t="s">
        <v>596</v>
      </c>
      <c r="C6" s="559"/>
      <c r="D6" s="559" t="s">
        <v>600</v>
      </c>
      <c r="E6" s="560"/>
      <c r="F6" s="559" t="s">
        <v>604</v>
      </c>
    </row>
    <row r="7" spans="2:6" x14ac:dyDescent="0.25">
      <c r="B7" s="559" t="s">
        <v>599</v>
      </c>
      <c r="C7" s="559"/>
      <c r="D7" s="559" t="s">
        <v>603</v>
      </c>
      <c r="E7" s="560"/>
      <c r="F7" s="559" t="s">
        <v>607</v>
      </c>
    </row>
    <row r="8" spans="2:6" x14ac:dyDescent="0.25">
      <c r="B8" s="559" t="s">
        <v>602</v>
      </c>
      <c r="C8" s="559"/>
      <c r="D8" s="559" t="s">
        <v>606</v>
      </c>
      <c r="E8" s="560"/>
      <c r="F8" s="559" t="s">
        <v>610</v>
      </c>
    </row>
    <row r="9" spans="2:6" x14ac:dyDescent="0.25">
      <c r="B9" s="559" t="s">
        <v>605</v>
      </c>
      <c r="C9" s="559"/>
      <c r="D9" s="559" t="s">
        <v>609</v>
      </c>
      <c r="E9" s="560"/>
      <c r="F9" s="559" t="s">
        <v>613</v>
      </c>
    </row>
    <row r="10" spans="2:6" x14ac:dyDescent="0.25">
      <c r="B10" s="559" t="s">
        <v>608</v>
      </c>
      <c r="C10" s="559"/>
      <c r="D10" s="559" t="s">
        <v>612</v>
      </c>
      <c r="E10" s="560"/>
      <c r="F10" s="559" t="s">
        <v>616</v>
      </c>
    </row>
    <row r="11" spans="2:6" x14ac:dyDescent="0.25">
      <c r="B11" s="559" t="s">
        <v>611</v>
      </c>
      <c r="C11" s="559"/>
      <c r="D11" s="559" t="s">
        <v>615</v>
      </c>
      <c r="E11" s="560"/>
      <c r="F11" s="559" t="s">
        <v>619</v>
      </c>
    </row>
    <row r="12" spans="2:6" x14ac:dyDescent="0.25">
      <c r="B12" s="559" t="s">
        <v>614</v>
      </c>
      <c r="C12" s="559"/>
      <c r="D12" s="559" t="s">
        <v>618</v>
      </c>
      <c r="E12" s="560"/>
      <c r="F12" s="559" t="s">
        <v>621</v>
      </c>
    </row>
    <row r="13" spans="2:6" x14ac:dyDescent="0.25">
      <c r="B13" s="559" t="s">
        <v>617</v>
      </c>
      <c r="C13" s="559"/>
      <c r="D13" s="559" t="s">
        <v>620</v>
      </c>
      <c r="E13" s="560"/>
      <c r="F13" s="559" t="s">
        <v>624</v>
      </c>
    </row>
    <row r="14" spans="2:6" x14ac:dyDescent="0.25">
      <c r="B14" s="559" t="s">
        <v>622</v>
      </c>
      <c r="C14" s="559"/>
      <c r="D14" s="559" t="s">
        <v>623</v>
      </c>
      <c r="E14" s="560"/>
      <c r="F14" s="559" t="s">
        <v>626</v>
      </c>
    </row>
    <row r="15" spans="2:6" x14ac:dyDescent="0.25">
      <c r="B15" s="559" t="s">
        <v>627</v>
      </c>
      <c r="C15" s="559"/>
      <c r="D15" s="559" t="s">
        <v>625</v>
      </c>
      <c r="E15" s="560"/>
      <c r="F15" s="559" t="s">
        <v>629</v>
      </c>
    </row>
    <row r="16" spans="2:6" x14ac:dyDescent="0.25">
      <c r="B16" s="559" t="s">
        <v>630</v>
      </c>
      <c r="C16" s="559"/>
      <c r="D16" s="559" t="s">
        <v>628</v>
      </c>
      <c r="E16" s="560"/>
      <c r="F16" s="559" t="s">
        <v>632</v>
      </c>
    </row>
    <row r="17" spans="2:6" x14ac:dyDescent="0.25">
      <c r="B17" s="559" t="s">
        <v>633</v>
      </c>
      <c r="C17" s="559"/>
      <c r="D17" s="559" t="s">
        <v>631</v>
      </c>
      <c r="E17" s="560"/>
      <c r="F17" s="559" t="s">
        <v>635</v>
      </c>
    </row>
    <row r="18" spans="2:6" x14ac:dyDescent="0.25">
      <c r="B18" s="559" t="s">
        <v>636</v>
      </c>
      <c r="C18" s="559"/>
      <c r="D18" s="559" t="s">
        <v>634</v>
      </c>
      <c r="E18" s="560"/>
      <c r="F18" s="559" t="s">
        <v>638</v>
      </c>
    </row>
    <row r="19" spans="2:6" x14ac:dyDescent="0.25">
      <c r="B19" s="559" t="s">
        <v>704</v>
      </c>
      <c r="C19" s="559"/>
      <c r="D19" s="559" t="s">
        <v>637</v>
      </c>
      <c r="E19" s="560"/>
      <c r="F19" s="559" t="s">
        <v>641</v>
      </c>
    </row>
    <row r="20" spans="2:6" x14ac:dyDescent="0.25">
      <c r="B20" s="559" t="s">
        <v>639</v>
      </c>
      <c r="C20" s="559"/>
      <c r="D20" s="559" t="s">
        <v>640</v>
      </c>
      <c r="E20" s="560"/>
      <c r="F20" s="559" t="s">
        <v>644</v>
      </c>
    </row>
    <row r="21" spans="2:6" x14ac:dyDescent="0.25">
      <c r="B21" s="559" t="s">
        <v>642</v>
      </c>
      <c r="C21" s="559"/>
      <c r="D21" s="559" t="s">
        <v>643</v>
      </c>
      <c r="E21" s="560"/>
      <c r="F21" s="559" t="s">
        <v>647</v>
      </c>
    </row>
    <row r="22" spans="2:6" x14ac:dyDescent="0.25">
      <c r="B22" s="559" t="s">
        <v>645</v>
      </c>
      <c r="C22" s="559"/>
      <c r="D22" s="559" t="s">
        <v>646</v>
      </c>
      <c r="E22" s="560"/>
      <c r="F22" s="559" t="s">
        <v>650</v>
      </c>
    </row>
    <row r="23" spans="2:6" x14ac:dyDescent="0.25">
      <c r="B23" s="559" t="s">
        <v>648</v>
      </c>
      <c r="C23" s="559"/>
      <c r="D23" s="559" t="s">
        <v>649</v>
      </c>
      <c r="E23" s="560"/>
      <c r="F23" s="559" t="s">
        <v>653</v>
      </c>
    </row>
    <row r="24" spans="2:6" x14ac:dyDescent="0.25">
      <c r="B24" s="559" t="s">
        <v>651</v>
      </c>
      <c r="C24" s="559"/>
      <c r="D24" s="559" t="s">
        <v>652</v>
      </c>
      <c r="E24" s="560"/>
      <c r="F24" s="559" t="s">
        <v>656</v>
      </c>
    </row>
    <row r="25" spans="2:6" x14ac:dyDescent="0.25">
      <c r="B25" s="559" t="s">
        <v>654</v>
      </c>
      <c r="C25" s="559"/>
      <c r="D25" s="559" t="s">
        <v>655</v>
      </c>
      <c r="E25" s="560"/>
      <c r="F25" s="559" t="s">
        <v>659</v>
      </c>
    </row>
    <row r="26" spans="2:6" x14ac:dyDescent="0.25">
      <c r="B26" s="559" t="s">
        <v>657</v>
      </c>
      <c r="C26" s="559"/>
      <c r="D26" s="559" t="s">
        <v>658</v>
      </c>
      <c r="E26" s="560"/>
      <c r="F26" s="559" t="s">
        <v>662</v>
      </c>
    </row>
    <row r="27" spans="2:6" x14ac:dyDescent="0.25">
      <c r="B27" s="559" t="s">
        <v>660</v>
      </c>
      <c r="C27" s="559"/>
      <c r="D27" s="559" t="s">
        <v>661</v>
      </c>
      <c r="E27" s="560"/>
      <c r="F27" s="559" t="s">
        <v>665</v>
      </c>
    </row>
    <row r="28" spans="2:6" x14ac:dyDescent="0.25">
      <c r="B28" s="559" t="s">
        <v>663</v>
      </c>
      <c r="C28" s="559"/>
      <c r="D28" s="559" t="s">
        <v>664</v>
      </c>
      <c r="E28" s="560"/>
      <c r="F28" s="559" t="s">
        <v>668</v>
      </c>
    </row>
    <row r="29" spans="2:6" x14ac:dyDescent="0.25">
      <c r="B29" s="559" t="s">
        <v>666</v>
      </c>
      <c r="C29" s="559"/>
      <c r="D29" s="559" t="s">
        <v>667</v>
      </c>
      <c r="E29" s="560"/>
      <c r="F29" s="559" t="s">
        <v>671</v>
      </c>
    </row>
    <row r="30" spans="2:6" x14ac:dyDescent="0.25">
      <c r="B30" s="559" t="s">
        <v>669</v>
      </c>
      <c r="C30" s="559"/>
      <c r="D30" s="559" t="s">
        <v>670</v>
      </c>
      <c r="E30" s="560"/>
      <c r="F30" s="559" t="s">
        <v>674</v>
      </c>
    </row>
    <row r="31" spans="2:6" x14ac:dyDescent="0.25">
      <c r="B31" s="559" t="s">
        <v>672</v>
      </c>
      <c r="C31" s="559"/>
      <c r="D31" s="559" t="s">
        <v>673</v>
      </c>
      <c r="E31" s="560"/>
      <c r="F31" s="559" t="s">
        <v>677</v>
      </c>
    </row>
    <row r="32" spans="2:6" x14ac:dyDescent="0.25">
      <c r="B32" s="559" t="s">
        <v>675</v>
      </c>
      <c r="C32" s="559"/>
      <c r="D32" s="559" t="s">
        <v>676</v>
      </c>
      <c r="E32" s="560"/>
      <c r="F32" s="559" t="s">
        <v>680</v>
      </c>
    </row>
    <row r="33" spans="2:9" x14ac:dyDescent="0.25">
      <c r="B33" s="559" t="s">
        <v>678</v>
      </c>
      <c r="C33" s="559"/>
      <c r="D33" s="559" t="s">
        <v>679</v>
      </c>
      <c r="E33" s="560"/>
      <c r="F33" s="559" t="s">
        <v>683</v>
      </c>
      <c r="I33" s="83"/>
    </row>
    <row r="34" spans="2:9" x14ac:dyDescent="0.25">
      <c r="B34" s="559" t="s">
        <v>681</v>
      </c>
      <c r="C34" s="559"/>
      <c r="D34" s="559" t="s">
        <v>682</v>
      </c>
      <c r="E34" s="560"/>
      <c r="F34" s="559" t="s">
        <v>686</v>
      </c>
      <c r="I34" s="83"/>
    </row>
    <row r="35" spans="2:9" x14ac:dyDescent="0.25">
      <c r="B35" s="559" t="s">
        <v>684</v>
      </c>
      <c r="C35" s="559"/>
      <c r="D35" s="559" t="s">
        <v>685</v>
      </c>
      <c r="E35" s="560"/>
      <c r="F35" s="559" t="s">
        <v>689</v>
      </c>
      <c r="I35" s="83"/>
    </row>
    <row r="36" spans="2:9" x14ac:dyDescent="0.25">
      <c r="B36" s="559" t="s">
        <v>687</v>
      </c>
      <c r="C36" s="559"/>
      <c r="D36" s="559" t="s">
        <v>688</v>
      </c>
      <c r="E36" s="560"/>
      <c r="F36" s="559" t="s">
        <v>692</v>
      </c>
      <c r="I36" s="83"/>
    </row>
    <row r="37" spans="2:9" x14ac:dyDescent="0.25">
      <c r="B37" s="559" t="s">
        <v>690</v>
      </c>
      <c r="C37" s="559"/>
      <c r="D37" s="559" t="s">
        <v>691</v>
      </c>
      <c r="E37" s="560"/>
      <c r="F37" s="559" t="s">
        <v>695</v>
      </c>
      <c r="I37" s="83"/>
    </row>
    <row r="38" spans="2:9" x14ac:dyDescent="0.25">
      <c r="B38" s="559" t="s">
        <v>693</v>
      </c>
      <c r="C38" s="559"/>
      <c r="D38" s="559" t="s">
        <v>694</v>
      </c>
      <c r="E38" s="560"/>
      <c r="F38" s="559" t="s">
        <v>698</v>
      </c>
      <c r="I38" s="83"/>
    </row>
    <row r="39" spans="2:9" x14ac:dyDescent="0.25">
      <c r="B39" s="559" t="s">
        <v>696</v>
      </c>
      <c r="C39" s="559"/>
      <c r="D39" s="559" t="s">
        <v>697</v>
      </c>
      <c r="E39" s="560"/>
      <c r="F39" s="559"/>
      <c r="I39" s="83"/>
    </row>
    <row r="40" spans="2:9" x14ac:dyDescent="0.25">
      <c r="B40" s="559" t="s">
        <v>699</v>
      </c>
      <c r="C40" s="559"/>
      <c r="D40" s="559" t="s">
        <v>700</v>
      </c>
      <c r="E40" s="560"/>
      <c r="F40" s="559"/>
      <c r="I40" s="83"/>
    </row>
    <row r="41" spans="2:9" x14ac:dyDescent="0.25">
      <c r="B41" s="559" t="s">
        <v>701</v>
      </c>
      <c r="C41" s="559"/>
      <c r="D41" s="559" t="s">
        <v>702</v>
      </c>
      <c r="E41" s="560"/>
      <c r="F41" s="285"/>
      <c r="I41" s="83"/>
    </row>
    <row r="42" spans="2:9" x14ac:dyDescent="0.25">
      <c r="B42" s="559" t="s">
        <v>592</v>
      </c>
      <c r="C42" s="559"/>
      <c r="D42" s="559" t="s">
        <v>593</v>
      </c>
      <c r="E42" s="560"/>
      <c r="F42" s="285"/>
      <c r="I42" s="83"/>
    </row>
    <row r="43" spans="2:9" x14ac:dyDescent="0.25">
      <c r="C43" s="555"/>
      <c r="E43" s="556"/>
      <c r="I43" s="83"/>
    </row>
    <row r="44" spans="2:9" x14ac:dyDescent="0.25">
      <c r="C44" s="555"/>
      <c r="E44" s="556"/>
      <c r="F44" s="556"/>
      <c r="I44" s="83"/>
    </row>
    <row r="45" spans="2:9" x14ac:dyDescent="0.25">
      <c r="C45" s="555"/>
      <c r="I45" s="83"/>
    </row>
    <row r="46" spans="2:9" x14ac:dyDescent="0.25">
      <c r="C46" s="555"/>
      <c r="I46" s="83"/>
    </row>
    <row r="47" spans="2:9" x14ac:dyDescent="0.25">
      <c r="C47" s="555"/>
      <c r="I47" s="83"/>
    </row>
    <row r="48" spans="2:9" x14ac:dyDescent="0.25">
      <c r="C48" s="555"/>
      <c r="I48" s="83"/>
    </row>
    <row r="49" spans="3:9" x14ac:dyDescent="0.25">
      <c r="C49" s="555"/>
      <c r="I49" s="83"/>
    </row>
    <row r="50" spans="3:9" x14ac:dyDescent="0.25">
      <c r="C50" s="555"/>
      <c r="I50" s="83"/>
    </row>
    <row r="51" spans="3:9" x14ac:dyDescent="0.25">
      <c r="C51" s="555"/>
      <c r="I51" s="83"/>
    </row>
    <row r="52" spans="3:9" x14ac:dyDescent="0.25">
      <c r="C52" s="555"/>
      <c r="I52" s="83"/>
    </row>
    <row r="53" spans="3:9" x14ac:dyDescent="0.25">
      <c r="C53" s="555"/>
      <c r="I53" s="83"/>
    </row>
    <row r="54" spans="3:9" x14ac:dyDescent="0.25">
      <c r="C54" s="555"/>
      <c r="I54" s="83"/>
    </row>
    <row r="55" spans="3:9" x14ac:dyDescent="0.25">
      <c r="C55" s="555"/>
      <c r="I55" s="83"/>
    </row>
    <row r="56" spans="3:9" x14ac:dyDescent="0.25">
      <c r="C56" s="555"/>
      <c r="I56" s="83"/>
    </row>
    <row r="57" spans="3:9" x14ac:dyDescent="0.25">
      <c r="C57" s="555"/>
      <c r="I57" s="83"/>
    </row>
    <row r="58" spans="3:9" x14ac:dyDescent="0.25">
      <c r="C58" s="555"/>
      <c r="I58" s="83"/>
    </row>
    <row r="59" spans="3:9" x14ac:dyDescent="0.25">
      <c r="C59" s="555"/>
      <c r="I59" s="83"/>
    </row>
    <row r="60" spans="3:9" x14ac:dyDescent="0.25">
      <c r="C60" s="555"/>
      <c r="I60" s="83"/>
    </row>
    <row r="61" spans="3:9" x14ac:dyDescent="0.25">
      <c r="C61" s="555"/>
      <c r="I61" s="83"/>
    </row>
    <row r="62" spans="3:9" x14ac:dyDescent="0.25">
      <c r="C62" s="555"/>
      <c r="I62" s="83"/>
    </row>
    <row r="63" spans="3:9" x14ac:dyDescent="0.25">
      <c r="C63" s="555"/>
      <c r="I63" s="83"/>
    </row>
    <row r="64" spans="3:9" x14ac:dyDescent="0.25">
      <c r="C64" s="555"/>
      <c r="I64" s="83"/>
    </row>
    <row r="65" spans="4:9" x14ac:dyDescent="0.25">
      <c r="D65" s="557"/>
      <c r="I65" s="83"/>
    </row>
    <row r="66" spans="4:9" x14ac:dyDescent="0.25">
      <c r="D66" s="558"/>
      <c r="I66" s="83"/>
    </row>
    <row r="67" spans="4:9" x14ac:dyDescent="0.25">
      <c r="D67" s="558"/>
      <c r="I67" s="83"/>
    </row>
    <row r="68" spans="4:9" x14ac:dyDescent="0.25">
      <c r="D68" s="558"/>
      <c r="I68" s="83"/>
    </row>
    <row r="69" spans="4:9" x14ac:dyDescent="0.25">
      <c r="D69" s="558"/>
      <c r="I69" s="83"/>
    </row>
    <row r="70" spans="4:9" x14ac:dyDescent="0.25">
      <c r="D70" s="558"/>
      <c r="I70" s="83"/>
    </row>
    <row r="71" spans="4:9" x14ac:dyDescent="0.25">
      <c r="D71" s="558"/>
      <c r="I71" s="83"/>
    </row>
    <row r="72" spans="4:9" x14ac:dyDescent="0.25">
      <c r="D72" s="558"/>
      <c r="I72" s="83"/>
    </row>
    <row r="73" spans="4:9" x14ac:dyDescent="0.25">
      <c r="D73" s="558"/>
      <c r="I73" s="83"/>
    </row>
    <row r="74" spans="4:9" x14ac:dyDescent="0.25">
      <c r="D74" s="558"/>
      <c r="I74" s="83"/>
    </row>
    <row r="75" spans="4:9" x14ac:dyDescent="0.25">
      <c r="D75" s="558"/>
      <c r="I75" s="83"/>
    </row>
    <row r="76" spans="4:9" x14ac:dyDescent="0.25">
      <c r="D76" s="558"/>
      <c r="I76" s="83"/>
    </row>
    <row r="77" spans="4:9" x14ac:dyDescent="0.25">
      <c r="D77" s="558"/>
      <c r="I77" s="83"/>
    </row>
    <row r="78" spans="4:9" x14ac:dyDescent="0.25">
      <c r="D78" s="558"/>
      <c r="I78" s="83"/>
    </row>
    <row r="79" spans="4:9" x14ac:dyDescent="0.25">
      <c r="D79" s="558"/>
      <c r="I79" s="83"/>
    </row>
    <row r="80" spans="4:9" x14ac:dyDescent="0.25">
      <c r="D80" s="558"/>
      <c r="I80" s="83"/>
    </row>
    <row r="81" spans="4:9" x14ac:dyDescent="0.25">
      <c r="D81" s="558"/>
      <c r="I81" s="83"/>
    </row>
    <row r="82" spans="4:9" x14ac:dyDescent="0.25">
      <c r="D82" s="558"/>
      <c r="I82" s="83"/>
    </row>
    <row r="83" spans="4:9" x14ac:dyDescent="0.25">
      <c r="D83" s="558"/>
      <c r="I83" s="83"/>
    </row>
    <row r="84" spans="4:9" x14ac:dyDescent="0.25">
      <c r="D84" s="558"/>
      <c r="I84" s="83"/>
    </row>
    <row r="85" spans="4:9" x14ac:dyDescent="0.25">
      <c r="D85" s="558"/>
      <c r="I85" s="83"/>
    </row>
    <row r="86" spans="4:9" x14ac:dyDescent="0.25">
      <c r="D86" s="558"/>
      <c r="I86" s="83"/>
    </row>
    <row r="87" spans="4:9" x14ac:dyDescent="0.25">
      <c r="D87" s="558"/>
      <c r="I87" s="83"/>
    </row>
    <row r="88" spans="4:9" x14ac:dyDescent="0.25">
      <c r="D88" s="558"/>
      <c r="I88" s="83"/>
    </row>
    <row r="89" spans="4:9" x14ac:dyDescent="0.25">
      <c r="D89" s="558"/>
      <c r="I89" s="83"/>
    </row>
    <row r="90" spans="4:9" x14ac:dyDescent="0.25">
      <c r="D90" s="558"/>
      <c r="I90" s="83"/>
    </row>
    <row r="91" spans="4:9" x14ac:dyDescent="0.25">
      <c r="D91" s="558"/>
      <c r="I91" s="83"/>
    </row>
    <row r="92" spans="4:9" x14ac:dyDescent="0.25">
      <c r="D92" s="558"/>
      <c r="I92" s="83"/>
    </row>
    <row r="93" spans="4:9" x14ac:dyDescent="0.25">
      <c r="D93" s="558"/>
      <c r="I93" s="83"/>
    </row>
    <row r="94" spans="4:9" x14ac:dyDescent="0.25">
      <c r="D94" s="558"/>
      <c r="I94" s="83"/>
    </row>
    <row r="95" spans="4:9" x14ac:dyDescent="0.25">
      <c r="D95" s="558"/>
      <c r="I95" s="83"/>
    </row>
    <row r="96" spans="4:9" x14ac:dyDescent="0.25">
      <c r="D96" s="558"/>
      <c r="I96" s="83"/>
    </row>
    <row r="97" spans="4:9" x14ac:dyDescent="0.25">
      <c r="D97" s="558"/>
      <c r="I97" s="83"/>
    </row>
    <row r="98" spans="4:9" x14ac:dyDescent="0.25">
      <c r="D98" s="558"/>
      <c r="I98" s="83"/>
    </row>
    <row r="99" spans="4:9" x14ac:dyDescent="0.25">
      <c r="D99" s="558"/>
      <c r="I99" s="83"/>
    </row>
    <row r="100" spans="4:9" x14ac:dyDescent="0.25">
      <c r="D100" s="558"/>
      <c r="I100" s="83"/>
    </row>
    <row r="101" spans="4:9" x14ac:dyDescent="0.25">
      <c r="D101" s="558"/>
      <c r="I101" s="83"/>
    </row>
    <row r="102" spans="4:9" x14ac:dyDescent="0.25">
      <c r="D102" s="558"/>
      <c r="I102" s="83"/>
    </row>
    <row r="103" spans="4:9" x14ac:dyDescent="0.25">
      <c r="D103" s="558"/>
      <c r="I103" s="83"/>
    </row>
    <row r="104" spans="4:9" x14ac:dyDescent="0.25">
      <c r="D104" s="558"/>
      <c r="I104" s="83"/>
    </row>
    <row r="105" spans="4:9" x14ac:dyDescent="0.25">
      <c r="D105" s="558"/>
      <c r="I105" s="83"/>
    </row>
    <row r="106" spans="4:9" x14ac:dyDescent="0.25">
      <c r="D106" s="558"/>
      <c r="I106" s="83"/>
    </row>
    <row r="107" spans="4:9" x14ac:dyDescent="0.25">
      <c r="D107" s="558"/>
      <c r="I107" s="83"/>
    </row>
    <row r="108" spans="4:9" x14ac:dyDescent="0.25">
      <c r="D108" s="558"/>
      <c r="I108" s="83"/>
    </row>
    <row r="109" spans="4:9" x14ac:dyDescent="0.25">
      <c r="D109" s="558"/>
      <c r="I109" s="83"/>
    </row>
    <row r="110" spans="4:9" x14ac:dyDescent="0.25">
      <c r="D110" s="558"/>
      <c r="I110" s="83"/>
    </row>
    <row r="111" spans="4:9" x14ac:dyDescent="0.25">
      <c r="D111" s="558"/>
      <c r="I111" s="83"/>
    </row>
    <row r="112" spans="4:9" x14ac:dyDescent="0.25">
      <c r="D112" s="558"/>
      <c r="I112" s="83"/>
    </row>
    <row r="113" spans="4:9" x14ac:dyDescent="0.25">
      <c r="D113" s="558"/>
      <c r="I113" s="83"/>
    </row>
    <row r="114" spans="4:9" x14ac:dyDescent="0.25">
      <c r="D114" s="558"/>
      <c r="I114" s="83"/>
    </row>
    <row r="115" spans="4:9" x14ac:dyDescent="0.25">
      <c r="D115" s="558"/>
      <c r="I115" s="83"/>
    </row>
    <row r="116" spans="4:9" x14ac:dyDescent="0.25">
      <c r="D116" s="558"/>
      <c r="I116" s="83"/>
    </row>
    <row r="117" spans="4:9" x14ac:dyDescent="0.25">
      <c r="D117" s="558"/>
      <c r="I117" s="83"/>
    </row>
    <row r="118" spans="4:9" x14ac:dyDescent="0.25">
      <c r="D118" s="558"/>
      <c r="I118" s="83"/>
    </row>
    <row r="119" spans="4:9" x14ac:dyDescent="0.25">
      <c r="D119" s="558"/>
      <c r="I119" s="83"/>
    </row>
    <row r="120" spans="4:9" x14ac:dyDescent="0.25">
      <c r="D120" s="558"/>
      <c r="I120" s="83"/>
    </row>
    <row r="121" spans="4:9" x14ac:dyDescent="0.25">
      <c r="D121" s="558"/>
      <c r="I121" s="83"/>
    </row>
    <row r="122" spans="4:9" x14ac:dyDescent="0.25">
      <c r="D122" s="558"/>
      <c r="I122" s="83"/>
    </row>
    <row r="123" spans="4:9" x14ac:dyDescent="0.25">
      <c r="D123" s="558"/>
      <c r="I123" s="83"/>
    </row>
    <row r="124" spans="4:9" x14ac:dyDescent="0.25">
      <c r="D124" s="558"/>
      <c r="I124" s="83"/>
    </row>
    <row r="125" spans="4:9" x14ac:dyDescent="0.25">
      <c r="D125" s="558"/>
      <c r="I125" s="83"/>
    </row>
    <row r="126" spans="4:9" x14ac:dyDescent="0.25">
      <c r="I126" s="83"/>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workbookViewId="0"/>
  </sheetViews>
  <sheetFormatPr defaultColWidth="9.140625" defaultRowHeight="12.75" x14ac:dyDescent="0.2"/>
  <cols>
    <col min="1" max="1" width="9.140625" style="562"/>
    <col min="2" max="2" width="3" style="564" bestFit="1" customWidth="1"/>
    <col min="3" max="3" width="95.5703125" style="561" customWidth="1"/>
    <col min="4" max="16384" width="9.140625" style="562"/>
  </cols>
  <sheetData>
    <row r="1" spans="2:3" x14ac:dyDescent="0.2">
      <c r="B1" s="83" t="s">
        <v>705</v>
      </c>
    </row>
    <row r="2" spans="2:3" x14ac:dyDescent="0.2">
      <c r="B2" s="562"/>
      <c r="C2" s="562"/>
    </row>
    <row r="3" spans="2:3" ht="51" x14ac:dyDescent="0.2">
      <c r="B3" s="565">
        <v>1</v>
      </c>
      <c r="C3" s="566" t="s">
        <v>706</v>
      </c>
    </row>
    <row r="4" spans="2:3" ht="38.25" x14ac:dyDescent="0.2">
      <c r="B4" s="565">
        <f>B3+1</f>
        <v>2</v>
      </c>
      <c r="C4" s="566" t="s">
        <v>718</v>
      </c>
    </row>
    <row r="5" spans="2:3" ht="51" x14ac:dyDescent="0.2">
      <c r="B5" s="565">
        <f t="shared" ref="B5:B32" si="0">B4+1</f>
        <v>3</v>
      </c>
      <c r="C5" s="566" t="s">
        <v>707</v>
      </c>
    </row>
    <row r="6" spans="2:3" ht="63.75" x14ac:dyDescent="0.2">
      <c r="B6" s="565">
        <f t="shared" si="0"/>
        <v>4</v>
      </c>
      <c r="C6" s="567" t="s">
        <v>719</v>
      </c>
    </row>
    <row r="7" spans="2:3" ht="51" x14ac:dyDescent="0.2">
      <c r="B7" s="565">
        <f t="shared" si="0"/>
        <v>5</v>
      </c>
      <c r="C7" s="567" t="s">
        <v>720</v>
      </c>
    </row>
    <row r="8" spans="2:3" ht="25.5" x14ac:dyDescent="0.2">
      <c r="B8" s="565">
        <f t="shared" si="0"/>
        <v>6</v>
      </c>
      <c r="C8" s="566" t="s">
        <v>708</v>
      </c>
    </row>
    <row r="9" spans="2:3" ht="25.5" x14ac:dyDescent="0.2">
      <c r="B9" s="565">
        <f t="shared" si="0"/>
        <v>7</v>
      </c>
      <c r="C9" s="566" t="s">
        <v>721</v>
      </c>
    </row>
    <row r="10" spans="2:3" ht="38.25" x14ac:dyDescent="0.2">
      <c r="B10" s="565">
        <f t="shared" si="0"/>
        <v>8</v>
      </c>
      <c r="C10" s="566" t="s">
        <v>722</v>
      </c>
    </row>
    <row r="11" spans="2:3" ht="25.5" x14ac:dyDescent="0.2">
      <c r="B11" s="565">
        <f t="shared" si="0"/>
        <v>9</v>
      </c>
      <c r="C11" s="566" t="s">
        <v>723</v>
      </c>
    </row>
    <row r="12" spans="2:3" ht="38.25" x14ac:dyDescent="0.2">
      <c r="B12" s="565">
        <f t="shared" si="0"/>
        <v>10</v>
      </c>
      <c r="C12" s="566" t="s">
        <v>724</v>
      </c>
    </row>
    <row r="13" spans="2:3" ht="38.25" x14ac:dyDescent="0.2">
      <c r="B13" s="565">
        <f t="shared" si="0"/>
        <v>11</v>
      </c>
      <c r="C13" s="567" t="s">
        <v>709</v>
      </c>
    </row>
    <row r="14" spans="2:3" ht="76.5" x14ac:dyDescent="0.2">
      <c r="B14" s="565">
        <f t="shared" si="0"/>
        <v>12</v>
      </c>
      <c r="C14" s="566" t="s">
        <v>725</v>
      </c>
    </row>
    <row r="15" spans="2:3" ht="38.25" x14ac:dyDescent="0.2">
      <c r="B15" s="565">
        <f t="shared" si="0"/>
        <v>13</v>
      </c>
      <c r="C15" s="566" t="s">
        <v>726</v>
      </c>
    </row>
    <row r="16" spans="2:3" ht="51" x14ac:dyDescent="0.2">
      <c r="B16" s="565">
        <f t="shared" si="0"/>
        <v>14</v>
      </c>
      <c r="C16" s="566" t="s">
        <v>727</v>
      </c>
    </row>
    <row r="17" spans="2:3" ht="51" x14ac:dyDescent="0.2">
      <c r="B17" s="565">
        <f t="shared" si="0"/>
        <v>15</v>
      </c>
      <c r="C17" s="566" t="s">
        <v>728</v>
      </c>
    </row>
    <row r="18" spans="2:3" ht="25.5" x14ac:dyDescent="0.2">
      <c r="B18" s="565">
        <f t="shared" si="0"/>
        <v>16</v>
      </c>
      <c r="C18" s="566" t="s">
        <v>710</v>
      </c>
    </row>
    <row r="19" spans="2:3" ht="63.75" x14ac:dyDescent="0.2">
      <c r="B19" s="565">
        <f t="shared" si="0"/>
        <v>17</v>
      </c>
      <c r="C19" s="567" t="s">
        <v>711</v>
      </c>
    </row>
    <row r="20" spans="2:3" ht="25.5" x14ac:dyDescent="0.2">
      <c r="B20" s="565">
        <f t="shared" si="0"/>
        <v>18</v>
      </c>
      <c r="C20" s="566" t="s">
        <v>712</v>
      </c>
    </row>
    <row r="21" spans="2:3" ht="51" x14ac:dyDescent="0.2">
      <c r="B21" s="565">
        <f t="shared" si="0"/>
        <v>19</v>
      </c>
      <c r="C21" s="566" t="s">
        <v>729</v>
      </c>
    </row>
    <row r="22" spans="2:3" ht="38.25" x14ac:dyDescent="0.2">
      <c r="B22" s="565">
        <f t="shared" si="0"/>
        <v>20</v>
      </c>
      <c r="C22" s="566" t="s">
        <v>713</v>
      </c>
    </row>
    <row r="23" spans="2:3" ht="25.5" x14ac:dyDescent="0.2">
      <c r="B23" s="565">
        <f t="shared" si="0"/>
        <v>21</v>
      </c>
      <c r="C23" s="566" t="s">
        <v>714</v>
      </c>
    </row>
    <row r="24" spans="2:3" ht="51" x14ac:dyDescent="0.2">
      <c r="B24" s="565">
        <f t="shared" si="0"/>
        <v>22</v>
      </c>
      <c r="C24" s="566" t="s">
        <v>730</v>
      </c>
    </row>
    <row r="25" spans="2:3" ht="38.25" x14ac:dyDescent="0.2">
      <c r="B25" s="565">
        <f t="shared" si="0"/>
        <v>23</v>
      </c>
      <c r="C25" s="566" t="s">
        <v>715</v>
      </c>
    </row>
    <row r="26" spans="2:3" ht="25.5" x14ac:dyDescent="0.2">
      <c r="B26" s="565">
        <f t="shared" si="0"/>
        <v>24</v>
      </c>
      <c r="C26" s="566" t="s">
        <v>716</v>
      </c>
    </row>
    <row r="27" spans="2:3" ht="38.25" x14ac:dyDescent="0.2">
      <c r="B27" s="565">
        <f t="shared" si="0"/>
        <v>25</v>
      </c>
      <c r="C27" s="566" t="s">
        <v>731</v>
      </c>
    </row>
    <row r="28" spans="2:3" ht="38.25" x14ac:dyDescent="0.2">
      <c r="B28" s="565">
        <f t="shared" si="0"/>
        <v>26</v>
      </c>
      <c r="C28" s="566" t="s">
        <v>732</v>
      </c>
    </row>
    <row r="29" spans="2:3" ht="51" x14ac:dyDescent="0.2">
      <c r="B29" s="565">
        <f t="shared" si="0"/>
        <v>27</v>
      </c>
      <c r="C29" s="568" t="s">
        <v>733</v>
      </c>
    </row>
    <row r="30" spans="2:3" ht="63.75" x14ac:dyDescent="0.2">
      <c r="B30" s="565">
        <f t="shared" si="0"/>
        <v>28</v>
      </c>
      <c r="C30" s="566" t="s">
        <v>734</v>
      </c>
    </row>
    <row r="31" spans="2:3" ht="38.25" x14ac:dyDescent="0.2">
      <c r="B31" s="565">
        <f t="shared" si="0"/>
        <v>29</v>
      </c>
      <c r="C31" s="567" t="s">
        <v>735</v>
      </c>
    </row>
    <row r="32" spans="2:3" ht="25.5" x14ac:dyDescent="0.2">
      <c r="B32" s="565">
        <f t="shared" si="0"/>
        <v>30</v>
      </c>
      <c r="C32" s="569" t="s">
        <v>717</v>
      </c>
    </row>
    <row r="33" spans="2:3" x14ac:dyDescent="0.2">
      <c r="B33" s="562"/>
      <c r="C33" s="562"/>
    </row>
    <row r="34" spans="2:3" x14ac:dyDescent="0.2">
      <c r="B34" s="562"/>
      <c r="C34" s="562"/>
    </row>
    <row r="35" spans="2:3" x14ac:dyDescent="0.2">
      <c r="B35" s="562"/>
      <c r="C35" s="562"/>
    </row>
    <row r="36" spans="2:3" x14ac:dyDescent="0.2">
      <c r="B36" s="562"/>
      <c r="C36" s="562"/>
    </row>
    <row r="37" spans="2:3" x14ac:dyDescent="0.2">
      <c r="B37" s="562"/>
      <c r="C37" s="562"/>
    </row>
    <row r="38" spans="2:3" x14ac:dyDescent="0.2">
      <c r="B38" s="562"/>
      <c r="C38" s="562"/>
    </row>
    <row r="39" spans="2:3" x14ac:dyDescent="0.2">
      <c r="B39" s="562"/>
      <c r="C39" s="562"/>
    </row>
    <row r="40" spans="2:3" x14ac:dyDescent="0.2">
      <c r="B40" s="562"/>
      <c r="C40" s="562"/>
    </row>
    <row r="41" spans="2:3" x14ac:dyDescent="0.2">
      <c r="B41" s="562"/>
      <c r="C41" s="562"/>
    </row>
    <row r="42" spans="2:3" x14ac:dyDescent="0.2">
      <c r="B42" s="562"/>
      <c r="C42" s="562"/>
    </row>
    <row r="43" spans="2:3" x14ac:dyDescent="0.2">
      <c r="B43" s="562"/>
      <c r="C43" s="562"/>
    </row>
    <row r="44" spans="2:3" x14ac:dyDescent="0.2">
      <c r="B44" s="562"/>
      <c r="C44" s="562"/>
    </row>
    <row r="45" spans="2:3" x14ac:dyDescent="0.2">
      <c r="B45" s="562"/>
      <c r="C45" s="562"/>
    </row>
    <row r="46" spans="2:3" x14ac:dyDescent="0.2">
      <c r="B46" s="562"/>
      <c r="C46" s="562"/>
    </row>
    <row r="47" spans="2:3" x14ac:dyDescent="0.2">
      <c r="B47" s="562"/>
      <c r="C47" s="562"/>
    </row>
    <row r="48" spans="2:3" x14ac:dyDescent="0.2">
      <c r="B48" s="562"/>
      <c r="C48" s="562"/>
    </row>
    <row r="49" spans="2:3" x14ac:dyDescent="0.2">
      <c r="B49" s="562"/>
      <c r="C49" s="56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heetViews>
  <sheetFormatPr defaultColWidth="9.140625" defaultRowHeight="15" x14ac:dyDescent="0.25"/>
  <cols>
    <col min="1" max="1" width="2.140625" style="574" customWidth="1"/>
    <col min="2" max="2" width="62.42578125" style="576" customWidth="1"/>
    <col min="3" max="3" width="10.5703125" style="570" customWidth="1"/>
    <col min="4" max="4" width="2.7109375" style="570" customWidth="1"/>
    <col min="5" max="5" width="10.42578125" style="570" customWidth="1"/>
    <col min="6" max="6" width="2.85546875" style="570" customWidth="1"/>
    <col min="7" max="7" width="10.7109375" style="571" customWidth="1"/>
    <col min="8" max="8" width="2.85546875" style="571" customWidth="1"/>
    <col min="9" max="9" width="10.42578125" style="571" customWidth="1"/>
    <col min="10" max="10" width="2.85546875" style="571" customWidth="1"/>
    <col min="11" max="11" width="10.7109375" style="572" customWidth="1"/>
    <col min="12" max="12" width="2.85546875" style="572" customWidth="1"/>
    <col min="13" max="13" width="10.42578125" style="572" customWidth="1"/>
    <col min="14" max="14" width="2.85546875" style="572" customWidth="1"/>
    <col min="15" max="15" width="9.140625" style="573"/>
    <col min="16" max="16384" width="9.140625" style="574"/>
  </cols>
  <sheetData>
    <row r="1" spans="2:15" ht="16.5" x14ac:dyDescent="0.25">
      <c r="B1" s="451" t="s">
        <v>736</v>
      </c>
    </row>
    <row r="2" spans="2:15" x14ac:dyDescent="0.25">
      <c r="B2" s="445" t="s">
        <v>737</v>
      </c>
    </row>
    <row r="4" spans="2:15" ht="16.5" customHeight="1" x14ac:dyDescent="0.25">
      <c r="B4" s="787" t="s">
        <v>21</v>
      </c>
      <c r="C4" s="789" t="s">
        <v>1</v>
      </c>
      <c r="D4" s="789"/>
      <c r="E4" s="789"/>
      <c r="F4" s="789"/>
      <c r="G4" s="789" t="s">
        <v>2</v>
      </c>
      <c r="H4" s="789"/>
      <c r="I4" s="789"/>
      <c r="J4" s="789"/>
      <c r="K4" s="789" t="s">
        <v>80</v>
      </c>
      <c r="L4" s="789"/>
      <c r="M4" s="789"/>
      <c r="N4" s="789"/>
      <c r="O4" s="574"/>
    </row>
    <row r="5" spans="2:15" ht="15.75" customHeight="1" thickBot="1" x14ac:dyDescent="0.3">
      <c r="B5" s="788"/>
      <c r="C5" s="790" t="s">
        <v>738</v>
      </c>
      <c r="D5" s="790"/>
      <c r="E5" s="790"/>
      <c r="F5" s="790"/>
      <c r="G5" s="790" t="s">
        <v>738</v>
      </c>
      <c r="H5" s="790"/>
      <c r="I5" s="790"/>
      <c r="J5" s="790"/>
      <c r="K5" s="790" t="s">
        <v>738</v>
      </c>
      <c r="L5" s="790"/>
      <c r="M5" s="790"/>
      <c r="N5" s="790"/>
      <c r="O5" s="574"/>
    </row>
    <row r="6" spans="2:15" s="575" customFormat="1" ht="25.5" customHeight="1" x14ac:dyDescent="0.25">
      <c r="B6" s="577" t="s">
        <v>32</v>
      </c>
      <c r="C6" s="578">
        <v>47306</v>
      </c>
      <c r="D6" s="579"/>
      <c r="E6" s="580">
        <v>2.2389546685749797E-2</v>
      </c>
      <c r="F6" s="579"/>
      <c r="G6" s="578">
        <v>57679</v>
      </c>
      <c r="H6" s="579"/>
      <c r="I6" s="580">
        <v>2.6524409731978334E-2</v>
      </c>
      <c r="J6" s="579"/>
      <c r="K6" s="578">
        <v>37017</v>
      </c>
      <c r="L6" s="579"/>
      <c r="M6" s="580">
        <v>1.4331837183019849E-2</v>
      </c>
      <c r="N6" s="581"/>
    </row>
    <row r="7" spans="2:15" s="575" customFormat="1" ht="25.5" customHeight="1" x14ac:dyDescent="0.25">
      <c r="B7" s="577" t="s">
        <v>29</v>
      </c>
      <c r="C7" s="578">
        <v>82288</v>
      </c>
      <c r="D7" s="579"/>
      <c r="E7" s="580">
        <v>3.8946243979135403E-2</v>
      </c>
      <c r="F7" s="579"/>
      <c r="G7" s="578">
        <v>89223</v>
      </c>
      <c r="H7" s="579"/>
      <c r="I7" s="580">
        <v>4.1030312757091882E-2</v>
      </c>
      <c r="J7" s="579"/>
      <c r="K7" s="578">
        <v>88334</v>
      </c>
      <c r="L7" s="579"/>
      <c r="M7" s="580">
        <v>3.4200191958421139E-2</v>
      </c>
      <c r="N7" s="581"/>
    </row>
    <row r="8" spans="2:15" s="575" customFormat="1" ht="25.5" customHeight="1" x14ac:dyDescent="0.25">
      <c r="B8" s="577" t="s">
        <v>25</v>
      </c>
      <c r="C8" s="578">
        <v>134917</v>
      </c>
      <c r="D8" s="579"/>
      <c r="E8" s="580">
        <v>6.3855123455826016E-2</v>
      </c>
      <c r="F8" s="579"/>
      <c r="G8" s="578">
        <v>157040</v>
      </c>
      <c r="H8" s="579"/>
      <c r="I8" s="580">
        <v>7.2216808618559225E-2</v>
      </c>
      <c r="J8" s="579"/>
      <c r="K8" s="578">
        <v>128107</v>
      </c>
      <c r="L8" s="579"/>
      <c r="M8" s="580">
        <v>4.9599067077427228E-2</v>
      </c>
      <c r="N8" s="581"/>
    </row>
    <row r="9" spans="2:15" s="575" customFormat="1" ht="25.5" customHeight="1" x14ac:dyDescent="0.25">
      <c r="B9" s="577" t="s">
        <v>36</v>
      </c>
      <c r="C9" s="578">
        <v>33287</v>
      </c>
      <c r="D9" s="579"/>
      <c r="E9" s="580">
        <v>1.5754467520579914E-2</v>
      </c>
      <c r="F9" s="579"/>
      <c r="G9" s="578">
        <v>33762</v>
      </c>
      <c r="H9" s="579"/>
      <c r="I9" s="580">
        <v>1.5525878072973742E-2</v>
      </c>
      <c r="J9" s="579"/>
      <c r="K9" s="578">
        <v>20550</v>
      </c>
      <c r="L9" s="579"/>
      <c r="M9" s="580">
        <v>7.9563242324082965E-3</v>
      </c>
      <c r="N9" s="581"/>
    </row>
    <row r="10" spans="2:15" s="575" customFormat="1" ht="25.5" customHeight="1" x14ac:dyDescent="0.25">
      <c r="B10" s="577" t="s">
        <v>52</v>
      </c>
      <c r="C10" s="578">
        <v>2233</v>
      </c>
      <c r="D10" s="579"/>
      <c r="E10" s="580">
        <v>1.0568608157375237E-3</v>
      </c>
      <c r="F10" s="579"/>
      <c r="G10" s="578">
        <v>1931</v>
      </c>
      <c r="H10" s="579"/>
      <c r="I10" s="580">
        <v>8.8799450740217694E-4</v>
      </c>
      <c r="J10" s="579"/>
      <c r="K10" s="578">
        <v>1324</v>
      </c>
      <c r="L10" s="579"/>
      <c r="M10" s="580">
        <v>5.1261183862328871E-4</v>
      </c>
      <c r="N10" s="581"/>
    </row>
    <row r="11" spans="2:15" s="575" customFormat="1" ht="25.5" customHeight="1" x14ac:dyDescent="0.25">
      <c r="B11" s="577" t="s">
        <v>51</v>
      </c>
      <c r="C11" s="578">
        <v>3724</v>
      </c>
      <c r="D11" s="579"/>
      <c r="E11" s="580">
        <v>1.7625390406657135E-3</v>
      </c>
      <c r="F11" s="579"/>
      <c r="G11" s="578">
        <v>2723</v>
      </c>
      <c r="H11" s="579"/>
      <c r="I11" s="580">
        <v>1.2522056155650583E-3</v>
      </c>
      <c r="J11" s="579"/>
      <c r="K11" s="578">
        <v>2620</v>
      </c>
      <c r="L11" s="579"/>
      <c r="M11" s="580">
        <v>1.0143829434992571E-3</v>
      </c>
      <c r="N11" s="581"/>
    </row>
    <row r="12" spans="2:15" s="575" customFormat="1" ht="25.5" customHeight="1" x14ac:dyDescent="0.25">
      <c r="B12" s="577" t="s">
        <v>45</v>
      </c>
      <c r="C12" s="578">
        <v>13691</v>
      </c>
      <c r="D12" s="579"/>
      <c r="E12" s="580">
        <v>6.4798394215237068E-3</v>
      </c>
      <c r="F12" s="579"/>
      <c r="G12" s="578">
        <v>14658</v>
      </c>
      <c r="H12" s="579"/>
      <c r="I12" s="580">
        <v>6.7406646760751468E-3</v>
      </c>
      <c r="J12" s="579"/>
      <c r="K12" s="578">
        <v>12702</v>
      </c>
      <c r="L12" s="579"/>
      <c r="M12" s="580">
        <v>4.9178214306593764E-3</v>
      </c>
      <c r="N12" s="581"/>
    </row>
    <row r="13" spans="2:15" s="575" customFormat="1" ht="25.5" customHeight="1" x14ac:dyDescent="0.25">
      <c r="B13" s="582" t="s">
        <v>37</v>
      </c>
      <c r="C13" s="578">
        <v>29936</v>
      </c>
      <c r="D13" s="579"/>
      <c r="E13" s="580">
        <v>1.4168466359121589E-2</v>
      </c>
      <c r="F13" s="579"/>
      <c r="G13" s="578">
        <v>32634</v>
      </c>
      <c r="H13" s="579"/>
      <c r="I13" s="580">
        <v>1.5007153161347821E-2</v>
      </c>
      <c r="J13" s="579"/>
      <c r="K13" s="578">
        <v>35904</v>
      </c>
      <c r="L13" s="579"/>
      <c r="M13" s="580">
        <v>1.3900918016563867E-2</v>
      </c>
      <c r="N13" s="581"/>
    </row>
    <row r="14" spans="2:15" s="575" customFormat="1" ht="25.5" customHeight="1" x14ac:dyDescent="0.25">
      <c r="B14" s="577" t="s">
        <v>35</v>
      </c>
      <c r="C14" s="578">
        <v>52029</v>
      </c>
      <c r="D14" s="579"/>
      <c r="E14" s="580">
        <v>2.4624904335874439E-2</v>
      </c>
      <c r="F14" s="579"/>
      <c r="G14" s="578">
        <v>35866</v>
      </c>
      <c r="H14" s="579"/>
      <c r="I14" s="580">
        <v>1.6493428794658972E-2</v>
      </c>
      <c r="J14" s="579"/>
      <c r="K14" s="578">
        <v>32032</v>
      </c>
      <c r="L14" s="579"/>
      <c r="M14" s="580">
        <v>1.240179940693443E-2</v>
      </c>
      <c r="N14" s="581"/>
    </row>
    <row r="15" spans="2:15" s="575" customFormat="1" ht="25.5" customHeight="1" x14ac:dyDescent="0.25">
      <c r="B15" s="577" t="s">
        <v>24</v>
      </c>
      <c r="C15" s="578">
        <v>202751</v>
      </c>
      <c r="D15" s="579"/>
      <c r="E15" s="580">
        <v>9.5960406292699807E-2</v>
      </c>
      <c r="F15" s="579"/>
      <c r="G15" s="578">
        <v>207929</v>
      </c>
      <c r="H15" s="579"/>
      <c r="I15" s="580">
        <v>9.5618751905555271E-2</v>
      </c>
      <c r="J15" s="579"/>
      <c r="K15" s="578">
        <v>280998</v>
      </c>
      <c r="L15" s="579"/>
      <c r="M15" s="580">
        <v>0.10879373219748255</v>
      </c>
      <c r="N15" s="581"/>
    </row>
    <row r="16" spans="2:15" s="575" customFormat="1" ht="25.5" customHeight="1" x14ac:dyDescent="0.25">
      <c r="B16" s="577" t="s">
        <v>50</v>
      </c>
      <c r="C16" s="578">
        <v>3823</v>
      </c>
      <c r="D16" s="579"/>
      <c r="E16" s="580">
        <v>1.8093949389003819E-3</v>
      </c>
      <c r="F16" s="579"/>
      <c r="G16" s="578">
        <v>3900</v>
      </c>
      <c r="H16" s="579"/>
      <c r="I16" s="580">
        <v>1.7934637901960073E-3</v>
      </c>
      <c r="J16" s="579"/>
      <c r="K16" s="578">
        <v>5628</v>
      </c>
      <c r="L16" s="579"/>
      <c r="M16" s="580">
        <v>2.1789874832113813E-3</v>
      </c>
      <c r="N16" s="581"/>
    </row>
    <row r="17" spans="2:14" s="575" customFormat="1" ht="25.5" customHeight="1" x14ac:dyDescent="0.25">
      <c r="B17" s="577" t="s">
        <v>39</v>
      </c>
      <c r="C17" s="578">
        <v>46836</v>
      </c>
      <c r="D17" s="579"/>
      <c r="E17" s="580">
        <v>2.2167099492110459E-2</v>
      </c>
      <c r="F17" s="579"/>
      <c r="G17" s="578">
        <v>24925</v>
      </c>
      <c r="H17" s="579"/>
      <c r="I17" s="580">
        <v>1.1462073069393713E-2</v>
      </c>
      <c r="J17" s="579"/>
      <c r="K17" s="578">
        <v>21020</v>
      </c>
      <c r="L17" s="579"/>
      <c r="M17" s="580">
        <v>8.1382936917383155E-3</v>
      </c>
      <c r="N17" s="581"/>
    </row>
    <row r="18" spans="2:14" s="575" customFormat="1" ht="25.5" customHeight="1" x14ac:dyDescent="0.25">
      <c r="B18" s="577" t="s">
        <v>48</v>
      </c>
      <c r="C18" s="578">
        <v>11414</v>
      </c>
      <c r="D18" s="579"/>
      <c r="E18" s="580">
        <v>5.4021537621263297E-3</v>
      </c>
      <c r="F18" s="579"/>
      <c r="G18" s="578">
        <v>8966</v>
      </c>
      <c r="H18" s="579"/>
      <c r="I18" s="580">
        <v>4.12312726740959E-3</v>
      </c>
      <c r="J18" s="579"/>
      <c r="K18" s="578">
        <v>8032</v>
      </c>
      <c r="L18" s="579"/>
      <c r="M18" s="580">
        <v>3.1097419092313105E-3</v>
      </c>
      <c r="N18" s="581"/>
    </row>
    <row r="19" spans="2:14" s="575" customFormat="1" ht="25.5" customHeight="1" x14ac:dyDescent="0.25">
      <c r="B19" s="577" t="s">
        <v>34</v>
      </c>
      <c r="C19" s="578">
        <v>37705</v>
      </c>
      <c r="D19" s="579"/>
      <c r="E19" s="580">
        <v>1.784547114078967E-2</v>
      </c>
      <c r="F19" s="579"/>
      <c r="G19" s="578">
        <v>43427</v>
      </c>
      <c r="H19" s="579"/>
      <c r="I19" s="580">
        <v>1.9970449235087694E-2</v>
      </c>
      <c r="J19" s="579"/>
      <c r="K19" s="578">
        <v>37824</v>
      </c>
      <c r="L19" s="579"/>
      <c r="M19" s="580">
        <v>1.4644282616380117E-2</v>
      </c>
      <c r="N19" s="581"/>
    </row>
    <row r="20" spans="2:14" s="575" customFormat="1" ht="25.5" customHeight="1" x14ac:dyDescent="0.25">
      <c r="B20" s="577" t="s">
        <v>46</v>
      </c>
      <c r="C20" s="578">
        <v>13555</v>
      </c>
      <c r="D20" s="583"/>
      <c r="E20" s="580">
        <v>6.415471722938707E-3</v>
      </c>
      <c r="F20" s="583"/>
      <c r="G20" s="578">
        <v>10295</v>
      </c>
      <c r="H20" s="583"/>
      <c r="I20" s="580">
        <v>4.7342845436071524E-3</v>
      </c>
      <c r="J20" s="583"/>
      <c r="K20" s="578">
        <v>8327</v>
      </c>
      <c r="L20" s="583"/>
      <c r="M20" s="580">
        <v>3.2239567826405783E-3</v>
      </c>
      <c r="N20" s="581"/>
    </row>
    <row r="21" spans="2:14" s="575" customFormat="1" ht="25.5" customHeight="1" x14ac:dyDescent="0.25">
      <c r="B21" s="577" t="s">
        <v>23</v>
      </c>
      <c r="C21" s="578">
        <v>369143</v>
      </c>
      <c r="D21" s="579"/>
      <c r="E21" s="580">
        <v>0.17471239234384089</v>
      </c>
      <c r="F21" s="579"/>
      <c r="G21" s="578">
        <v>290099</v>
      </c>
      <c r="H21" s="579"/>
      <c r="I21" s="580">
        <v>0.13340565437745422</v>
      </c>
      <c r="J21" s="579"/>
      <c r="K21" s="578">
        <v>332646</v>
      </c>
      <c r="L21" s="579"/>
      <c r="M21" s="580">
        <v>0.12879023993253966</v>
      </c>
      <c r="N21" s="581"/>
    </row>
    <row r="22" spans="2:14" s="575" customFormat="1" ht="25.5" customHeight="1" x14ac:dyDescent="0.25">
      <c r="B22" s="577" t="s">
        <v>26</v>
      </c>
      <c r="C22" s="578">
        <v>85081</v>
      </c>
      <c r="D22" s="579"/>
      <c r="E22" s="580">
        <v>4.0268148259634685E-2</v>
      </c>
      <c r="F22" s="579"/>
      <c r="G22" s="578">
        <v>126230</v>
      </c>
      <c r="H22" s="579"/>
      <c r="I22" s="580">
        <v>5.8048904538521073E-2</v>
      </c>
      <c r="J22" s="579"/>
      <c r="K22" s="578">
        <v>276622</v>
      </c>
      <c r="L22" s="579"/>
      <c r="M22" s="580">
        <v>0.10709948038040135</v>
      </c>
      <c r="N22" s="581"/>
    </row>
    <row r="23" spans="2:14" s="575" customFormat="1" ht="25.5" customHeight="1" x14ac:dyDescent="0.25">
      <c r="B23" s="577" t="s">
        <v>40</v>
      </c>
      <c r="C23" s="578">
        <v>30321</v>
      </c>
      <c r="D23" s="579"/>
      <c r="E23" s="580">
        <v>1.4350683741145301E-2</v>
      </c>
      <c r="F23" s="579"/>
      <c r="G23" s="578">
        <v>21136</v>
      </c>
      <c r="H23" s="579"/>
      <c r="I23" s="580">
        <v>9.7196540178417449E-3</v>
      </c>
      <c r="J23" s="579"/>
      <c r="K23" s="578">
        <v>19671</v>
      </c>
      <c r="L23" s="579"/>
      <c r="M23" s="580">
        <v>7.6160026265549192E-3</v>
      </c>
      <c r="N23" s="581"/>
    </row>
    <row r="24" spans="2:14" s="575" customFormat="1" ht="25.5" customHeight="1" x14ac:dyDescent="0.25">
      <c r="B24" s="577" t="s">
        <v>33</v>
      </c>
      <c r="C24" s="578">
        <v>82200</v>
      </c>
      <c r="D24" s="579"/>
      <c r="E24" s="580">
        <v>3.8904594291815697E-2</v>
      </c>
      <c r="F24" s="579"/>
      <c r="G24" s="578">
        <v>52075</v>
      </c>
      <c r="H24" s="579"/>
      <c r="I24" s="580">
        <v>2.3947340224219762E-2</v>
      </c>
      <c r="J24" s="579"/>
      <c r="K24" s="578">
        <v>46039</v>
      </c>
      <c r="L24" s="579"/>
      <c r="M24" s="580">
        <v>1.7824876464031414E-2</v>
      </c>
      <c r="N24" s="581"/>
    </row>
    <row r="25" spans="2:14" s="575" customFormat="1" ht="25.5" customHeight="1" x14ac:dyDescent="0.25">
      <c r="B25" s="577" t="s">
        <v>49</v>
      </c>
      <c r="C25" s="578">
        <v>7436</v>
      </c>
      <c r="D25" s="579"/>
      <c r="E25" s="580">
        <v>3.5193985785151034E-3</v>
      </c>
      <c r="F25" s="579"/>
      <c r="G25" s="578">
        <v>6486</v>
      </c>
      <c r="H25" s="579"/>
      <c r="I25" s="580">
        <v>2.982668241849052E-3</v>
      </c>
      <c r="J25" s="579"/>
      <c r="K25" s="578">
        <v>10135</v>
      </c>
      <c r="L25" s="579"/>
      <c r="M25" s="580">
        <v>3.9239584474675465E-3</v>
      </c>
      <c r="N25" s="581"/>
    </row>
    <row r="26" spans="2:14" s="575" customFormat="1" ht="25.5" customHeight="1" x14ac:dyDescent="0.25">
      <c r="B26" s="577" t="s">
        <v>44</v>
      </c>
      <c r="C26" s="578">
        <v>19483</v>
      </c>
      <c r="D26" s="579"/>
      <c r="E26" s="580">
        <v>9.2211461142024959E-3</v>
      </c>
      <c r="F26" s="579"/>
      <c r="G26" s="578">
        <v>15172</v>
      </c>
      <c r="H26" s="579"/>
      <c r="I26" s="580">
        <v>6.9770340063727747E-3</v>
      </c>
      <c r="J26" s="579"/>
      <c r="K26" s="578">
        <v>11856</v>
      </c>
      <c r="L26" s="579"/>
      <c r="M26" s="580">
        <v>4.5902764038653412E-3</v>
      </c>
      <c r="N26" s="581"/>
    </row>
    <row r="27" spans="2:14" s="575" customFormat="1" ht="25.5" customHeight="1" x14ac:dyDescent="0.25">
      <c r="B27" s="577" t="s">
        <v>41</v>
      </c>
      <c r="C27" s="578">
        <v>34015</v>
      </c>
      <c r="D27" s="579"/>
      <c r="E27" s="580">
        <v>1.6099024024770203E-2</v>
      </c>
      <c r="F27" s="579"/>
      <c r="G27" s="578">
        <v>21315</v>
      </c>
      <c r="H27" s="579"/>
      <c r="I27" s="580">
        <v>9.8019694071866392E-3</v>
      </c>
      <c r="J27" s="579"/>
      <c r="K27" s="578">
        <v>12747</v>
      </c>
      <c r="L27" s="579"/>
      <c r="M27" s="580">
        <v>4.9352440384675695E-3</v>
      </c>
      <c r="N27" s="581"/>
    </row>
    <row r="28" spans="2:14" s="575" customFormat="1" ht="25.5" customHeight="1" x14ac:dyDescent="0.25">
      <c r="B28" s="577" t="s">
        <v>42</v>
      </c>
      <c r="C28" s="578">
        <v>24869</v>
      </c>
      <c r="D28" s="579"/>
      <c r="E28" s="580">
        <v>1.1770296294929008E-2</v>
      </c>
      <c r="F28" s="579"/>
      <c r="G28" s="578">
        <v>20644</v>
      </c>
      <c r="H28" s="579"/>
      <c r="I28" s="580">
        <v>9.4934016627708645E-3</v>
      </c>
      <c r="J28" s="579"/>
      <c r="K28" s="578">
        <v>12324</v>
      </c>
      <c r="L28" s="579"/>
      <c r="M28" s="580">
        <v>4.7714715250705515E-3</v>
      </c>
      <c r="N28" s="581"/>
    </row>
    <row r="29" spans="2:14" s="575" customFormat="1" ht="25.5" customHeight="1" x14ac:dyDescent="0.25">
      <c r="B29" s="577" t="s">
        <v>28</v>
      </c>
      <c r="C29" s="578">
        <v>102162</v>
      </c>
      <c r="D29" s="579"/>
      <c r="E29" s="580">
        <v>4.8399999999999999E-2</v>
      </c>
      <c r="F29" s="579"/>
      <c r="G29" s="578">
        <v>98014</v>
      </c>
      <c r="H29" s="579"/>
      <c r="I29" s="580">
        <v>4.5100000000000001E-2</v>
      </c>
      <c r="J29" s="579"/>
      <c r="K29" s="578">
        <v>103579</v>
      </c>
      <c r="L29" s="579"/>
      <c r="M29" s="580">
        <v>4.0099999999999997E-2</v>
      </c>
      <c r="N29" s="581"/>
    </row>
    <row r="30" spans="2:14" s="575" customFormat="1" ht="25.5" customHeight="1" x14ac:dyDescent="0.25">
      <c r="B30" s="577" t="s">
        <v>43</v>
      </c>
      <c r="C30" s="578">
        <v>9028</v>
      </c>
      <c r="D30" s="579"/>
      <c r="E30" s="580">
        <v>4.2728792854806828E-3</v>
      </c>
      <c r="F30" s="579"/>
      <c r="G30" s="578">
        <v>18283</v>
      </c>
      <c r="H30" s="579"/>
      <c r="I30" s="580">
        <v>8.4076662759368197E-3</v>
      </c>
      <c r="J30" s="579"/>
      <c r="K30" s="578">
        <v>4952</v>
      </c>
      <c r="L30" s="579"/>
      <c r="M30" s="580">
        <v>1.9172611970260771E-3</v>
      </c>
      <c r="N30" s="581"/>
    </row>
    <row r="31" spans="2:14" s="575" customFormat="1" ht="25.5" customHeight="1" x14ac:dyDescent="0.25">
      <c r="B31" s="577" t="s">
        <v>30</v>
      </c>
      <c r="C31" s="578">
        <v>118472</v>
      </c>
      <c r="D31" s="579"/>
      <c r="E31" s="580">
        <v>5.6071838137956069E-2</v>
      </c>
      <c r="F31" s="579"/>
      <c r="G31" s="578">
        <v>69571</v>
      </c>
      <c r="H31" s="579"/>
      <c r="I31" s="580">
        <v>3.1993094704545234E-2</v>
      </c>
      <c r="J31" s="579"/>
      <c r="K31" s="578">
        <v>71377</v>
      </c>
      <c r="L31" s="579"/>
      <c r="M31" s="580">
        <v>2.7634966167231483E-2</v>
      </c>
      <c r="N31" s="581"/>
    </row>
    <row r="32" spans="2:14" s="575" customFormat="1" ht="25.5" customHeight="1" x14ac:dyDescent="0.25">
      <c r="B32" s="577" t="s">
        <v>54</v>
      </c>
      <c r="C32" s="578">
        <v>19</v>
      </c>
      <c r="D32" s="579"/>
      <c r="E32" s="581" t="s">
        <v>739</v>
      </c>
      <c r="F32" s="579"/>
      <c r="G32" s="578">
        <v>682</v>
      </c>
      <c r="H32" s="579"/>
      <c r="I32" s="580">
        <v>3.1362623202914791E-4</v>
      </c>
      <c r="J32" s="579"/>
      <c r="K32" s="578">
        <v>6418</v>
      </c>
      <c r="L32" s="579"/>
      <c r="M32" s="580">
        <v>2.4848510425107759E-3</v>
      </c>
      <c r="N32" s="581"/>
    </row>
    <row r="33" spans="2:14" s="575" customFormat="1" ht="25.5" customHeight="1" x14ac:dyDescent="0.25">
      <c r="B33" s="577" t="s">
        <v>27</v>
      </c>
      <c r="C33" s="578">
        <v>79374</v>
      </c>
      <c r="D33" s="579"/>
      <c r="E33" s="580">
        <v>3.7567071378571522E-2</v>
      </c>
      <c r="F33" s="579"/>
      <c r="G33" s="578">
        <v>120737</v>
      </c>
      <c r="H33" s="579"/>
      <c r="I33" s="580">
        <v>5.5522419906896235E-2</v>
      </c>
      <c r="J33" s="579"/>
      <c r="K33" s="578">
        <v>171809</v>
      </c>
      <c r="L33" s="579"/>
      <c r="M33" s="580">
        <v>6.6519129442619798E-2</v>
      </c>
      <c r="N33" s="581"/>
    </row>
    <row r="34" spans="2:14" s="575" customFormat="1" ht="25.5" customHeight="1" x14ac:dyDescent="0.25">
      <c r="B34" s="577" t="s">
        <v>31</v>
      </c>
      <c r="C34" s="578">
        <v>43584</v>
      </c>
      <c r="D34" s="579"/>
      <c r="E34" s="580">
        <v>2.0627954228886802E-2</v>
      </c>
      <c r="F34" s="579"/>
      <c r="G34" s="578">
        <v>56299</v>
      </c>
      <c r="H34" s="579"/>
      <c r="I34" s="580">
        <v>2.5889799467755131E-2</v>
      </c>
      <c r="J34" s="579"/>
      <c r="K34" s="578">
        <v>48640</v>
      </c>
      <c r="L34" s="579"/>
      <c r="M34" s="580">
        <v>1.8831903195344987E-2</v>
      </c>
      <c r="N34" s="581"/>
    </row>
    <row r="35" spans="2:14" s="575" customFormat="1" ht="25.5" customHeight="1" x14ac:dyDescent="0.25">
      <c r="B35" s="577" t="s">
        <v>38</v>
      </c>
      <c r="C35" s="578">
        <v>32646</v>
      </c>
      <c r="D35" s="579"/>
      <c r="E35" s="580">
        <v>1.545108741180797E-2</v>
      </c>
      <c r="F35" s="579"/>
      <c r="G35" s="578">
        <v>31597</v>
      </c>
      <c r="H35" s="579"/>
      <c r="I35" s="580">
        <v>1.4530275738159805E-2</v>
      </c>
      <c r="J35" s="579"/>
      <c r="K35" s="578">
        <v>25751</v>
      </c>
      <c r="L35" s="579"/>
      <c r="M35" s="580">
        <v>9.9699905259730427E-3</v>
      </c>
      <c r="N35" s="581"/>
    </row>
    <row r="36" spans="2:14" ht="15.75" x14ac:dyDescent="0.25">
      <c r="B36" s="267"/>
    </row>
    <row r="37" spans="2:14" ht="15.75" x14ac:dyDescent="0.25">
      <c r="B37" s="256" t="s">
        <v>740</v>
      </c>
    </row>
  </sheetData>
  <mergeCells count="7">
    <mergeCell ref="B4:B5"/>
    <mergeCell ref="C4:F4"/>
    <mergeCell ref="G4:J4"/>
    <mergeCell ref="K4:N4"/>
    <mergeCell ref="C5:F5"/>
    <mergeCell ref="G5:J5"/>
    <mergeCell ref="K5:N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9"/>
  <sheetViews>
    <sheetView workbookViewId="0"/>
  </sheetViews>
  <sheetFormatPr defaultRowHeight="12.75" x14ac:dyDescent="0.2"/>
  <cols>
    <col min="1" max="1" width="9.140625" style="83"/>
    <col min="2" max="2" width="51" style="83" customWidth="1"/>
    <col min="3" max="3" width="12.28515625" style="584" customWidth="1"/>
    <col min="4" max="4" width="12.28515625" style="83" customWidth="1"/>
    <col min="5" max="5" width="12.28515625" style="584" customWidth="1"/>
    <col min="6" max="6" width="12.28515625" style="83" customWidth="1"/>
    <col min="7" max="7" width="12.28515625" style="584" customWidth="1"/>
    <col min="8" max="8" width="12.28515625" style="83" customWidth="1"/>
    <col min="9" max="257" width="9.140625" style="83"/>
    <col min="258" max="258" width="51" style="83" customWidth="1"/>
    <col min="259" max="264" width="12.28515625" style="83" customWidth="1"/>
    <col min="265" max="513" width="9.140625" style="83"/>
    <col min="514" max="514" width="51" style="83" customWidth="1"/>
    <col min="515" max="520" width="12.28515625" style="83" customWidth="1"/>
    <col min="521" max="769" width="9.140625" style="83"/>
    <col min="770" max="770" width="51" style="83" customWidth="1"/>
    <col min="771" max="776" width="12.28515625" style="83" customWidth="1"/>
    <col min="777" max="1025" width="9.140625" style="83"/>
    <col min="1026" max="1026" width="51" style="83" customWidth="1"/>
    <col min="1027" max="1032" width="12.28515625" style="83" customWidth="1"/>
    <col min="1033" max="1281" width="9.140625" style="83"/>
    <col min="1282" max="1282" width="51" style="83" customWidth="1"/>
    <col min="1283" max="1288" width="12.28515625" style="83" customWidth="1"/>
    <col min="1289" max="1537" width="9.140625" style="83"/>
    <col min="1538" max="1538" width="51" style="83" customWidth="1"/>
    <col min="1539" max="1544" width="12.28515625" style="83" customWidth="1"/>
    <col min="1545" max="1793" width="9.140625" style="83"/>
    <col min="1794" max="1794" width="51" style="83" customWidth="1"/>
    <col min="1795" max="1800" width="12.28515625" style="83" customWidth="1"/>
    <col min="1801" max="2049" width="9.140625" style="83"/>
    <col min="2050" max="2050" width="51" style="83" customWidth="1"/>
    <col min="2051" max="2056" width="12.28515625" style="83" customWidth="1"/>
    <col min="2057" max="2305" width="9.140625" style="83"/>
    <col min="2306" max="2306" width="51" style="83" customWidth="1"/>
    <col min="2307" max="2312" width="12.28515625" style="83" customWidth="1"/>
    <col min="2313" max="2561" width="9.140625" style="83"/>
    <col min="2562" max="2562" width="51" style="83" customWidth="1"/>
    <col min="2563" max="2568" width="12.28515625" style="83" customWidth="1"/>
    <col min="2569" max="2817" width="9.140625" style="83"/>
    <col min="2818" max="2818" width="51" style="83" customWidth="1"/>
    <col min="2819" max="2824" width="12.28515625" style="83" customWidth="1"/>
    <col min="2825" max="3073" width="9.140625" style="83"/>
    <col min="3074" max="3074" width="51" style="83" customWidth="1"/>
    <col min="3075" max="3080" width="12.28515625" style="83" customWidth="1"/>
    <col min="3081" max="3329" width="9.140625" style="83"/>
    <col min="3330" max="3330" width="51" style="83" customWidth="1"/>
    <col min="3331" max="3336" width="12.28515625" style="83" customWidth="1"/>
    <col min="3337" max="3585" width="9.140625" style="83"/>
    <col min="3586" max="3586" width="51" style="83" customWidth="1"/>
    <col min="3587" max="3592" width="12.28515625" style="83" customWidth="1"/>
    <col min="3593" max="3841" width="9.140625" style="83"/>
    <col min="3842" max="3842" width="51" style="83" customWidth="1"/>
    <col min="3843" max="3848" width="12.28515625" style="83" customWidth="1"/>
    <col min="3849" max="4097" width="9.140625" style="83"/>
    <col min="4098" max="4098" width="51" style="83" customWidth="1"/>
    <col min="4099" max="4104" width="12.28515625" style="83" customWidth="1"/>
    <col min="4105" max="4353" width="9.140625" style="83"/>
    <col min="4354" max="4354" width="51" style="83" customWidth="1"/>
    <col min="4355" max="4360" width="12.28515625" style="83" customWidth="1"/>
    <col min="4361" max="4609" width="9.140625" style="83"/>
    <col min="4610" max="4610" width="51" style="83" customWidth="1"/>
    <col min="4611" max="4616" width="12.28515625" style="83" customWidth="1"/>
    <col min="4617" max="4865" width="9.140625" style="83"/>
    <col min="4866" max="4866" width="51" style="83" customWidth="1"/>
    <col min="4867" max="4872" width="12.28515625" style="83" customWidth="1"/>
    <col min="4873" max="5121" width="9.140625" style="83"/>
    <col min="5122" max="5122" width="51" style="83" customWidth="1"/>
    <col min="5123" max="5128" width="12.28515625" style="83" customWidth="1"/>
    <col min="5129" max="5377" width="9.140625" style="83"/>
    <col min="5378" max="5378" width="51" style="83" customWidth="1"/>
    <col min="5379" max="5384" width="12.28515625" style="83" customWidth="1"/>
    <col min="5385" max="5633" width="9.140625" style="83"/>
    <col min="5634" max="5634" width="51" style="83" customWidth="1"/>
    <col min="5635" max="5640" width="12.28515625" style="83" customWidth="1"/>
    <col min="5641" max="5889" width="9.140625" style="83"/>
    <col min="5890" max="5890" width="51" style="83" customWidth="1"/>
    <col min="5891" max="5896" width="12.28515625" style="83" customWidth="1"/>
    <col min="5897" max="6145" width="9.140625" style="83"/>
    <col min="6146" max="6146" width="51" style="83" customWidth="1"/>
    <col min="6147" max="6152" width="12.28515625" style="83" customWidth="1"/>
    <col min="6153" max="6401" width="9.140625" style="83"/>
    <col min="6402" max="6402" width="51" style="83" customWidth="1"/>
    <col min="6403" max="6408" width="12.28515625" style="83" customWidth="1"/>
    <col min="6409" max="6657" width="9.140625" style="83"/>
    <col min="6658" max="6658" width="51" style="83" customWidth="1"/>
    <col min="6659" max="6664" width="12.28515625" style="83" customWidth="1"/>
    <col min="6665" max="6913" width="9.140625" style="83"/>
    <col min="6914" max="6914" width="51" style="83" customWidth="1"/>
    <col min="6915" max="6920" width="12.28515625" style="83" customWidth="1"/>
    <col min="6921" max="7169" width="9.140625" style="83"/>
    <col min="7170" max="7170" width="51" style="83" customWidth="1"/>
    <col min="7171" max="7176" width="12.28515625" style="83" customWidth="1"/>
    <col min="7177" max="7425" width="9.140625" style="83"/>
    <col min="7426" max="7426" width="51" style="83" customWidth="1"/>
    <col min="7427" max="7432" width="12.28515625" style="83" customWidth="1"/>
    <col min="7433" max="7681" width="9.140625" style="83"/>
    <col min="7682" max="7682" width="51" style="83" customWidth="1"/>
    <col min="7683" max="7688" width="12.28515625" style="83" customWidth="1"/>
    <col min="7689" max="7937" width="9.140625" style="83"/>
    <col min="7938" max="7938" width="51" style="83" customWidth="1"/>
    <col min="7939" max="7944" width="12.28515625" style="83" customWidth="1"/>
    <col min="7945" max="8193" width="9.140625" style="83"/>
    <col min="8194" max="8194" width="51" style="83" customWidth="1"/>
    <col min="8195" max="8200" width="12.28515625" style="83" customWidth="1"/>
    <col min="8201" max="8449" width="9.140625" style="83"/>
    <col min="8450" max="8450" width="51" style="83" customWidth="1"/>
    <col min="8451" max="8456" width="12.28515625" style="83" customWidth="1"/>
    <col min="8457" max="8705" width="9.140625" style="83"/>
    <col min="8706" max="8706" width="51" style="83" customWidth="1"/>
    <col min="8707" max="8712" width="12.28515625" style="83" customWidth="1"/>
    <col min="8713" max="8961" width="9.140625" style="83"/>
    <col min="8962" max="8962" width="51" style="83" customWidth="1"/>
    <col min="8963" max="8968" width="12.28515625" style="83" customWidth="1"/>
    <col min="8969" max="9217" width="9.140625" style="83"/>
    <col min="9218" max="9218" width="51" style="83" customWidth="1"/>
    <col min="9219" max="9224" width="12.28515625" style="83" customWidth="1"/>
    <col min="9225" max="9473" width="9.140625" style="83"/>
    <col min="9474" max="9474" width="51" style="83" customWidth="1"/>
    <col min="9475" max="9480" width="12.28515625" style="83" customWidth="1"/>
    <col min="9481" max="9729" width="9.140625" style="83"/>
    <col min="9730" max="9730" width="51" style="83" customWidth="1"/>
    <col min="9731" max="9736" width="12.28515625" style="83" customWidth="1"/>
    <col min="9737" max="9985" width="9.140625" style="83"/>
    <col min="9986" max="9986" width="51" style="83" customWidth="1"/>
    <col min="9987" max="9992" width="12.28515625" style="83" customWidth="1"/>
    <col min="9993" max="10241" width="9.140625" style="83"/>
    <col min="10242" max="10242" width="51" style="83" customWidth="1"/>
    <col min="10243" max="10248" width="12.28515625" style="83" customWidth="1"/>
    <col min="10249" max="10497" width="9.140625" style="83"/>
    <col min="10498" max="10498" width="51" style="83" customWidth="1"/>
    <col min="10499" max="10504" width="12.28515625" style="83" customWidth="1"/>
    <col min="10505" max="10753" width="9.140625" style="83"/>
    <col min="10754" max="10754" width="51" style="83" customWidth="1"/>
    <col min="10755" max="10760" width="12.28515625" style="83" customWidth="1"/>
    <col min="10761" max="11009" width="9.140625" style="83"/>
    <col min="11010" max="11010" width="51" style="83" customWidth="1"/>
    <col min="11011" max="11016" width="12.28515625" style="83" customWidth="1"/>
    <col min="11017" max="11265" width="9.140625" style="83"/>
    <col min="11266" max="11266" width="51" style="83" customWidth="1"/>
    <col min="11267" max="11272" width="12.28515625" style="83" customWidth="1"/>
    <col min="11273" max="11521" width="9.140625" style="83"/>
    <col min="11522" max="11522" width="51" style="83" customWidth="1"/>
    <col min="11523" max="11528" width="12.28515625" style="83" customWidth="1"/>
    <col min="11529" max="11777" width="9.140625" style="83"/>
    <col min="11778" max="11778" width="51" style="83" customWidth="1"/>
    <col min="11779" max="11784" width="12.28515625" style="83" customWidth="1"/>
    <col min="11785" max="12033" width="9.140625" style="83"/>
    <col min="12034" max="12034" width="51" style="83" customWidth="1"/>
    <col min="12035" max="12040" width="12.28515625" style="83" customWidth="1"/>
    <col min="12041" max="12289" width="9.140625" style="83"/>
    <col min="12290" max="12290" width="51" style="83" customWidth="1"/>
    <col min="12291" max="12296" width="12.28515625" style="83" customWidth="1"/>
    <col min="12297" max="12545" width="9.140625" style="83"/>
    <col min="12546" max="12546" width="51" style="83" customWidth="1"/>
    <col min="12547" max="12552" width="12.28515625" style="83" customWidth="1"/>
    <col min="12553" max="12801" width="9.140625" style="83"/>
    <col min="12802" max="12802" width="51" style="83" customWidth="1"/>
    <col min="12803" max="12808" width="12.28515625" style="83" customWidth="1"/>
    <col min="12809" max="13057" width="9.140625" style="83"/>
    <col min="13058" max="13058" width="51" style="83" customWidth="1"/>
    <col min="13059" max="13064" width="12.28515625" style="83" customWidth="1"/>
    <col min="13065" max="13313" width="9.140625" style="83"/>
    <col min="13314" max="13314" width="51" style="83" customWidth="1"/>
    <col min="13315" max="13320" width="12.28515625" style="83" customWidth="1"/>
    <col min="13321" max="13569" width="9.140625" style="83"/>
    <col min="13570" max="13570" width="51" style="83" customWidth="1"/>
    <col min="13571" max="13576" width="12.28515625" style="83" customWidth="1"/>
    <col min="13577" max="13825" width="9.140625" style="83"/>
    <col min="13826" max="13826" width="51" style="83" customWidth="1"/>
    <col min="13827" max="13832" width="12.28515625" style="83" customWidth="1"/>
    <col min="13833" max="14081" width="9.140625" style="83"/>
    <col min="14082" max="14082" width="51" style="83" customWidth="1"/>
    <col min="14083" max="14088" width="12.28515625" style="83" customWidth="1"/>
    <col min="14089" max="14337" width="9.140625" style="83"/>
    <col min="14338" max="14338" width="51" style="83" customWidth="1"/>
    <col min="14339" max="14344" width="12.28515625" style="83" customWidth="1"/>
    <col min="14345" max="14593" width="9.140625" style="83"/>
    <col min="14594" max="14594" width="51" style="83" customWidth="1"/>
    <col min="14595" max="14600" width="12.28515625" style="83" customWidth="1"/>
    <col min="14601" max="14849" width="9.140625" style="83"/>
    <col min="14850" max="14850" width="51" style="83" customWidth="1"/>
    <col min="14851" max="14856" width="12.28515625" style="83" customWidth="1"/>
    <col min="14857" max="15105" width="9.140625" style="83"/>
    <col min="15106" max="15106" width="51" style="83" customWidth="1"/>
    <col min="15107" max="15112" width="12.28515625" style="83" customWidth="1"/>
    <col min="15113" max="15361" width="9.140625" style="83"/>
    <col min="15362" max="15362" width="51" style="83" customWidth="1"/>
    <col min="15363" max="15368" width="12.28515625" style="83" customWidth="1"/>
    <col min="15369" max="15617" width="9.140625" style="83"/>
    <col min="15618" max="15618" width="51" style="83" customWidth="1"/>
    <col min="15619" max="15624" width="12.28515625" style="83" customWidth="1"/>
    <col min="15625" max="15873" width="9.140625" style="83"/>
    <col min="15874" max="15874" width="51" style="83" customWidth="1"/>
    <col min="15875" max="15880" width="12.28515625" style="83" customWidth="1"/>
    <col min="15881" max="16129" width="9.140625" style="83"/>
    <col min="16130" max="16130" width="51" style="83" customWidth="1"/>
    <col min="16131" max="16136" width="12.28515625" style="83" customWidth="1"/>
    <col min="16137" max="16384" width="9.140625" style="83"/>
  </cols>
  <sheetData>
    <row r="1" spans="2:8" x14ac:dyDescent="0.2">
      <c r="B1" s="83" t="s">
        <v>741</v>
      </c>
    </row>
    <row r="2" spans="2:8" x14ac:dyDescent="0.2">
      <c r="B2" s="83" t="s">
        <v>853</v>
      </c>
    </row>
    <row r="3" spans="2:8" x14ac:dyDescent="0.2">
      <c r="B3" s="585"/>
      <c r="D3" s="345"/>
      <c r="E3" s="146"/>
      <c r="F3" s="345"/>
      <c r="G3" s="146"/>
      <c r="H3" s="345"/>
    </row>
    <row r="4" spans="2:8" ht="16.5" thickBot="1" x14ac:dyDescent="0.25">
      <c r="B4" s="594" t="s">
        <v>32</v>
      </c>
      <c r="C4" s="595"/>
      <c r="D4" s="594"/>
      <c r="E4" s="595"/>
      <c r="F4" s="594"/>
      <c r="G4" s="595"/>
      <c r="H4" s="594"/>
    </row>
    <row r="5" spans="2:8" ht="13.5" customHeight="1" thickBot="1" x14ac:dyDescent="0.25">
      <c r="B5" s="596"/>
      <c r="C5" s="597"/>
      <c r="D5" s="598"/>
      <c r="E5" s="597"/>
      <c r="F5" s="598"/>
      <c r="G5" s="597"/>
      <c r="H5" s="599"/>
    </row>
    <row r="6" spans="2:8" ht="16.5" thickBot="1" x14ac:dyDescent="0.25">
      <c r="B6" s="600" t="s">
        <v>742</v>
      </c>
      <c r="C6" s="586" t="s">
        <v>1</v>
      </c>
      <c r="D6" s="587" t="s">
        <v>403</v>
      </c>
      <c r="E6" s="586" t="s">
        <v>2</v>
      </c>
      <c r="F6" s="587" t="s">
        <v>403</v>
      </c>
      <c r="G6" s="586" t="s">
        <v>80</v>
      </c>
      <c r="H6" s="588" t="s">
        <v>403</v>
      </c>
    </row>
    <row r="7" spans="2:8" x14ac:dyDescent="0.2">
      <c r="B7" s="601" t="s">
        <v>743</v>
      </c>
      <c r="C7" s="602">
        <v>43075</v>
      </c>
      <c r="D7" s="603">
        <v>2.0387048651094416E-2</v>
      </c>
      <c r="E7" s="602">
        <v>53891</v>
      </c>
      <c r="F7" s="604">
        <v>2.4782450542936672E-2</v>
      </c>
      <c r="G7" s="605">
        <v>33166</v>
      </c>
      <c r="H7" s="606">
        <v>1.2840849123700903E-2</v>
      </c>
    </row>
    <row r="8" spans="2:8" x14ac:dyDescent="0.2">
      <c r="B8" s="607" t="s">
        <v>744</v>
      </c>
      <c r="C8" s="608">
        <v>1415</v>
      </c>
      <c r="D8" s="609">
        <v>6.697080404248079E-4</v>
      </c>
      <c r="E8" s="608">
        <v>937</v>
      </c>
      <c r="F8" s="610">
        <v>4.3089117215734841E-4</v>
      </c>
      <c r="G8" s="611">
        <v>347</v>
      </c>
      <c r="H8" s="612">
        <v>1.3434766465429093E-4</v>
      </c>
    </row>
    <row r="9" spans="2:8" x14ac:dyDescent="0.2">
      <c r="B9" s="607" t="s">
        <v>745</v>
      </c>
      <c r="C9" s="608">
        <v>2207</v>
      </c>
      <c r="D9" s="609">
        <v>1.0445552263021562E-3</v>
      </c>
      <c r="E9" s="608">
        <v>2007</v>
      </c>
      <c r="F9" s="610">
        <v>9.2294405818548375E-4</v>
      </c>
      <c r="G9" s="611">
        <v>1957</v>
      </c>
      <c r="H9" s="612">
        <v>7.5768985512520857E-4</v>
      </c>
    </row>
    <row r="10" spans="2:8" x14ac:dyDescent="0.2">
      <c r="B10" s="607" t="s">
        <v>746</v>
      </c>
      <c r="C10" s="608">
        <v>635</v>
      </c>
      <c r="D10" s="609">
        <v>3.0054035736378306E-4</v>
      </c>
      <c r="E10" s="608">
        <v>846</v>
      </c>
      <c r="F10" s="610">
        <v>3.8904368371944157E-4</v>
      </c>
      <c r="G10" s="611">
        <v>1547</v>
      </c>
      <c r="H10" s="612">
        <v>5.9895053953944687E-4</v>
      </c>
    </row>
    <row r="11" spans="2:8" ht="13.5" thickBot="1" x14ac:dyDescent="0.25">
      <c r="B11" s="613" t="s">
        <v>747</v>
      </c>
      <c r="C11" s="614">
        <v>47306</v>
      </c>
      <c r="D11" s="615">
        <v>2.2389546685749797E-2</v>
      </c>
      <c r="E11" s="614">
        <v>57679</v>
      </c>
      <c r="F11" s="616">
        <v>2.6524409731978334E-2</v>
      </c>
      <c r="G11" s="617">
        <v>37017</v>
      </c>
      <c r="H11" s="618">
        <v>1.4331837183019849E-2</v>
      </c>
    </row>
    <row r="12" spans="2:8" x14ac:dyDescent="0.2">
      <c r="B12" s="619"/>
      <c r="C12" s="589"/>
      <c r="D12" s="590"/>
      <c r="E12" s="589"/>
      <c r="F12" s="590"/>
      <c r="G12" s="589"/>
      <c r="H12" s="620"/>
    </row>
    <row r="13" spans="2:8" ht="16.5" thickBot="1" x14ac:dyDescent="0.25">
      <c r="B13" s="594" t="s">
        <v>29</v>
      </c>
      <c r="C13" s="595"/>
      <c r="D13" s="594"/>
      <c r="E13" s="595"/>
      <c r="F13" s="594"/>
      <c r="G13" s="595"/>
      <c r="H13" s="594"/>
    </row>
    <row r="14" spans="2:8" ht="13.5" thickBot="1" x14ac:dyDescent="0.25">
      <c r="B14" s="619"/>
      <c r="C14" s="589"/>
      <c r="D14" s="590"/>
      <c r="E14" s="589"/>
      <c r="F14" s="590"/>
      <c r="G14" s="589"/>
      <c r="H14" s="620"/>
    </row>
    <row r="15" spans="2:8" ht="16.5" thickBot="1" x14ac:dyDescent="0.25">
      <c r="B15" s="600" t="s">
        <v>742</v>
      </c>
      <c r="C15" s="586" t="s">
        <v>1</v>
      </c>
      <c r="D15" s="587" t="s">
        <v>403</v>
      </c>
      <c r="E15" s="586" t="s">
        <v>2</v>
      </c>
      <c r="F15" s="587" t="s">
        <v>403</v>
      </c>
      <c r="G15" s="586" t="s">
        <v>80</v>
      </c>
      <c r="H15" s="588" t="s">
        <v>403</v>
      </c>
    </row>
    <row r="16" spans="2:8" x14ac:dyDescent="0.2">
      <c r="B16" s="607" t="s">
        <v>748</v>
      </c>
      <c r="C16" s="608">
        <v>2471</v>
      </c>
      <c r="D16" s="609">
        <v>1.1695042882612723E-3</v>
      </c>
      <c r="E16" s="621">
        <v>4101</v>
      </c>
      <c r="F16" s="622">
        <v>1.8858961547676477E-3</v>
      </c>
      <c r="G16" s="623">
        <v>5445</v>
      </c>
      <c r="H16" s="612">
        <v>2.1081355447913953E-3</v>
      </c>
    </row>
    <row r="17" spans="2:8" x14ac:dyDescent="0.2">
      <c r="B17" s="607" t="s">
        <v>749</v>
      </c>
      <c r="C17" s="608">
        <v>2769</v>
      </c>
      <c r="D17" s="609">
        <v>1.3105452748666381E-3</v>
      </c>
      <c r="E17" s="621">
        <v>2632</v>
      </c>
      <c r="F17" s="622">
        <v>1.2103581271271516E-3</v>
      </c>
      <c r="G17" s="623">
        <v>1313</v>
      </c>
      <c r="H17" s="612">
        <v>5.0835297893684153E-4</v>
      </c>
    </row>
    <row r="18" spans="2:8" x14ac:dyDescent="0.2">
      <c r="B18" s="607" t="s">
        <v>750</v>
      </c>
      <c r="C18" s="608">
        <v>4705</v>
      </c>
      <c r="D18" s="609">
        <v>2.2268383959001561E-3</v>
      </c>
      <c r="E18" s="621">
        <v>4078</v>
      </c>
      <c r="F18" s="622">
        <v>1.8753193170305941E-3</v>
      </c>
      <c r="G18" s="623">
        <v>5355</v>
      </c>
      <c r="H18" s="612">
        <v>2.0732903291750086E-3</v>
      </c>
    </row>
    <row r="19" spans="2:8" x14ac:dyDescent="0.2">
      <c r="B19" s="607" t="s">
        <v>751</v>
      </c>
      <c r="C19" s="608">
        <v>6926</v>
      </c>
      <c r="D19" s="609">
        <v>3.2780197088213563E-3</v>
      </c>
      <c r="E19" s="621">
        <v>8747</v>
      </c>
      <c r="F19" s="622">
        <v>4.0224173776524296E-3</v>
      </c>
      <c r="G19" s="623">
        <v>9810</v>
      </c>
      <c r="H19" s="612">
        <v>3.7981285021861503E-3</v>
      </c>
    </row>
    <row r="20" spans="2:8" x14ac:dyDescent="0.2">
      <c r="B20" s="607" t="s">
        <v>752</v>
      </c>
      <c r="C20" s="608">
        <v>34631</v>
      </c>
      <c r="D20" s="609">
        <v>1.6390571836008141E-2</v>
      </c>
      <c r="E20" s="621">
        <v>37541</v>
      </c>
      <c r="F20" s="622">
        <v>1.7263698499422643E-2</v>
      </c>
      <c r="G20" s="623">
        <v>35732</v>
      </c>
      <c r="H20" s="612">
        <v>1.3834324937830328E-2</v>
      </c>
    </row>
    <row r="21" spans="2:8" x14ac:dyDescent="0.2">
      <c r="B21" s="607" t="s">
        <v>753</v>
      </c>
      <c r="C21" s="608">
        <v>27970</v>
      </c>
      <c r="D21" s="609">
        <v>1.3237974481047262E-2</v>
      </c>
      <c r="E21" s="621">
        <v>28998</v>
      </c>
      <c r="F21" s="622">
        <v>1.3335093073872773E-2</v>
      </c>
      <c r="G21" s="623">
        <v>27807</v>
      </c>
      <c r="H21" s="612">
        <v>1.0766010118276277E-2</v>
      </c>
    </row>
    <row r="22" spans="2:8" x14ac:dyDescent="0.2">
      <c r="B22" s="607" t="s">
        <v>754</v>
      </c>
      <c r="C22" s="608">
        <v>3804</v>
      </c>
      <c r="D22" s="609">
        <v>1.8004023927745364E-3</v>
      </c>
      <c r="E22" s="621">
        <v>4304</v>
      </c>
      <c r="F22" s="622">
        <v>1.9792482443599011E-3</v>
      </c>
      <c r="G22" s="623">
        <v>4303</v>
      </c>
      <c r="H22" s="612">
        <v>1.6659884755256885E-3</v>
      </c>
    </row>
    <row r="23" spans="2:8" ht="13.5" thickBot="1" x14ac:dyDescent="0.25">
      <c r="B23" s="613" t="s">
        <v>747</v>
      </c>
      <c r="C23" s="614">
        <v>82288</v>
      </c>
      <c r="D23" s="615">
        <v>3.8946243979135403E-2</v>
      </c>
      <c r="E23" s="624">
        <v>89223</v>
      </c>
      <c r="F23" s="615">
        <v>4.1030312757091882E-2</v>
      </c>
      <c r="G23" s="625">
        <v>88334</v>
      </c>
      <c r="H23" s="618">
        <v>3.4200191958421139E-2</v>
      </c>
    </row>
    <row r="24" spans="2:8" x14ac:dyDescent="0.2">
      <c r="B24" s="619"/>
      <c r="C24" s="589"/>
      <c r="D24" s="590"/>
      <c r="E24" s="589"/>
      <c r="F24" s="590"/>
      <c r="G24" s="589"/>
      <c r="H24" s="620"/>
    </row>
    <row r="25" spans="2:8" ht="16.5" thickBot="1" x14ac:dyDescent="0.25">
      <c r="B25" s="594" t="s">
        <v>25</v>
      </c>
      <c r="C25" s="595"/>
      <c r="D25" s="594"/>
      <c r="E25" s="595"/>
      <c r="F25" s="594"/>
      <c r="G25" s="595"/>
      <c r="H25" s="594"/>
    </row>
    <row r="26" spans="2:8" ht="13.5" thickBot="1" x14ac:dyDescent="0.25">
      <c r="B26" s="619"/>
      <c r="C26" s="589"/>
      <c r="D26" s="590"/>
      <c r="E26" s="589"/>
      <c r="F26" s="590"/>
      <c r="G26" s="589"/>
      <c r="H26" s="620"/>
    </row>
    <row r="27" spans="2:8" ht="16.5" thickBot="1" x14ac:dyDescent="0.25">
      <c r="B27" s="600" t="s">
        <v>742</v>
      </c>
      <c r="C27" s="586" t="s">
        <v>1</v>
      </c>
      <c r="D27" s="587" t="s">
        <v>403</v>
      </c>
      <c r="E27" s="586" t="s">
        <v>2</v>
      </c>
      <c r="F27" s="587" t="s">
        <v>403</v>
      </c>
      <c r="G27" s="586" t="s">
        <v>80</v>
      </c>
      <c r="H27" s="588" t="s">
        <v>403</v>
      </c>
    </row>
    <row r="28" spans="2:8" x14ac:dyDescent="0.2">
      <c r="B28" s="607" t="s">
        <v>755</v>
      </c>
      <c r="C28" s="608">
        <v>36262</v>
      </c>
      <c r="D28" s="609">
        <v>1.7162510927126774E-2</v>
      </c>
      <c r="E28" s="621">
        <v>38114</v>
      </c>
      <c r="F28" s="622">
        <v>1.7527199717828363E-2</v>
      </c>
      <c r="G28" s="623">
        <v>35666</v>
      </c>
      <c r="H28" s="612">
        <v>1.3808771779711643E-2</v>
      </c>
    </row>
    <row r="29" spans="2:8" x14ac:dyDescent="0.2">
      <c r="B29" s="607" t="s">
        <v>756</v>
      </c>
      <c r="C29" s="608">
        <v>24</v>
      </c>
      <c r="D29" s="609" t="s">
        <v>739</v>
      </c>
      <c r="E29" s="621">
        <v>162</v>
      </c>
      <c r="F29" s="622">
        <v>7.4497726669680295E-5</v>
      </c>
      <c r="G29" s="623">
        <v>405</v>
      </c>
      <c r="H29" s="612">
        <v>1.5680347027374015E-4</v>
      </c>
    </row>
    <row r="30" spans="2:8" x14ac:dyDescent="0.2">
      <c r="B30" s="607" t="s">
        <v>757</v>
      </c>
      <c r="C30" s="608">
        <v>3545</v>
      </c>
      <c r="D30" s="609">
        <v>1.6778197903222218E-3</v>
      </c>
      <c r="E30" s="621">
        <v>3347</v>
      </c>
      <c r="F30" s="622">
        <v>1.5391598219964195E-3</v>
      </c>
      <c r="G30" s="623">
        <v>1883</v>
      </c>
      <c r="H30" s="612">
        <v>7.2903934450729054E-4</v>
      </c>
    </row>
    <row r="31" spans="2:8" x14ac:dyDescent="0.2">
      <c r="B31" s="607" t="s">
        <v>758</v>
      </c>
      <c r="C31" s="608">
        <v>8406</v>
      </c>
      <c r="D31" s="609">
        <v>3.9784917228345828E-3</v>
      </c>
      <c r="E31" s="621">
        <v>7963</v>
      </c>
      <c r="F31" s="622">
        <v>3.6618851695720015E-3</v>
      </c>
      <c r="G31" s="623">
        <v>7139</v>
      </c>
      <c r="H31" s="612">
        <v>2.7639999365042739E-3</v>
      </c>
    </row>
    <row r="32" spans="2:8" x14ac:dyDescent="0.2">
      <c r="B32" s="607" t="s">
        <v>759</v>
      </c>
      <c r="C32" s="608">
        <v>63348</v>
      </c>
      <c r="D32" s="609">
        <v>2.998209536737154E-2</v>
      </c>
      <c r="E32" s="621">
        <v>79704</v>
      </c>
      <c r="F32" s="622">
        <v>3.6652881521482709E-2</v>
      </c>
      <c r="G32" s="623">
        <v>57907</v>
      </c>
      <c r="H32" s="612">
        <v>2.2419798896645606E-2</v>
      </c>
    </row>
    <row r="33" spans="2:8" x14ac:dyDescent="0.2">
      <c r="B33" s="607" t="s">
        <v>760</v>
      </c>
      <c r="C33" s="608">
        <v>18067</v>
      </c>
      <c r="D33" s="609">
        <v>8.5509647818763287E-3</v>
      </c>
      <c r="E33" s="621">
        <v>12646</v>
      </c>
      <c r="F33" s="622">
        <v>5.8154213053381301E-3</v>
      </c>
      <c r="G33" s="623">
        <v>8092</v>
      </c>
      <c r="H33" s="612">
        <v>3.1329720529755683E-3</v>
      </c>
    </row>
    <row r="34" spans="2:8" x14ac:dyDescent="0.2">
      <c r="B34" s="607" t="s">
        <v>761</v>
      </c>
      <c r="C34" s="608">
        <v>1946</v>
      </c>
      <c r="D34" s="609">
        <v>9.2102604004712092E-4</v>
      </c>
      <c r="E34" s="621">
        <v>10474</v>
      </c>
      <c r="F34" s="622">
        <v>4.8165999329520459E-3</v>
      </c>
      <c r="G34" s="623">
        <v>9976</v>
      </c>
      <c r="H34" s="612">
        <v>3.8623985665452634E-3</v>
      </c>
    </row>
    <row r="35" spans="2:8" x14ac:dyDescent="0.2">
      <c r="B35" s="607" t="s">
        <v>762</v>
      </c>
      <c r="C35" s="608">
        <v>3697</v>
      </c>
      <c r="D35" s="609">
        <v>1.7497601593289857E-3</v>
      </c>
      <c r="E35" s="621">
        <v>4760</v>
      </c>
      <c r="F35" s="622">
        <v>2.188945549059742E-3</v>
      </c>
      <c r="G35" s="623">
        <v>7158</v>
      </c>
      <c r="H35" s="612">
        <v>2.7713561486899553E-3</v>
      </c>
    </row>
    <row r="36" spans="2:8" ht="13.5" thickBot="1" x14ac:dyDescent="0.25">
      <c r="B36" s="613" t="s">
        <v>747</v>
      </c>
      <c r="C36" s="614">
        <v>134917</v>
      </c>
      <c r="D36" s="615">
        <v>6.3855123455826016E-2</v>
      </c>
      <c r="E36" s="624">
        <v>157040</v>
      </c>
      <c r="F36" s="615">
        <v>7.2216808618559225E-2</v>
      </c>
      <c r="G36" s="625">
        <v>128107</v>
      </c>
      <c r="H36" s="618">
        <v>4.9599067077427228E-2</v>
      </c>
    </row>
    <row r="37" spans="2:8" x14ac:dyDescent="0.2">
      <c r="B37" s="619"/>
      <c r="C37" s="589"/>
      <c r="D37" s="590"/>
      <c r="E37" s="589"/>
      <c r="F37" s="590"/>
      <c r="G37" s="589"/>
      <c r="H37" s="620"/>
    </row>
    <row r="38" spans="2:8" ht="16.5" thickBot="1" x14ac:dyDescent="0.25">
      <c r="B38" s="594" t="s">
        <v>36</v>
      </c>
      <c r="C38" s="595"/>
      <c r="D38" s="594"/>
      <c r="E38" s="595"/>
      <c r="F38" s="594"/>
      <c r="G38" s="595"/>
      <c r="H38" s="594"/>
    </row>
    <row r="39" spans="2:8" ht="13.5" thickBot="1" x14ac:dyDescent="0.25">
      <c r="B39" s="619"/>
      <c r="C39" s="589"/>
      <c r="D39" s="590"/>
      <c r="E39" s="589"/>
      <c r="F39" s="590"/>
      <c r="G39" s="589"/>
      <c r="H39" s="620"/>
    </row>
    <row r="40" spans="2:8" ht="16.5" thickBot="1" x14ac:dyDescent="0.25">
      <c r="B40" s="600" t="s">
        <v>742</v>
      </c>
      <c r="C40" s="586" t="s">
        <v>1</v>
      </c>
      <c r="D40" s="587" t="s">
        <v>403</v>
      </c>
      <c r="E40" s="586" t="s">
        <v>2</v>
      </c>
      <c r="F40" s="587" t="s">
        <v>403</v>
      </c>
      <c r="G40" s="586" t="s">
        <v>80</v>
      </c>
      <c r="H40" s="588" t="s">
        <v>403</v>
      </c>
    </row>
    <row r="41" spans="2:8" x14ac:dyDescent="0.2">
      <c r="B41" s="607" t="s">
        <v>763</v>
      </c>
      <c r="C41" s="608">
        <v>14808</v>
      </c>
      <c r="D41" s="609">
        <v>7.0085064753431488E-3</v>
      </c>
      <c r="E41" s="621">
        <v>11631</v>
      </c>
      <c r="F41" s="622">
        <v>5.3486608573768612E-3</v>
      </c>
      <c r="G41" s="623">
        <v>9861</v>
      </c>
      <c r="H41" s="612">
        <v>3.8178741243687694E-3</v>
      </c>
    </row>
    <row r="42" spans="2:8" x14ac:dyDescent="0.2">
      <c r="B42" s="607" t="s">
        <v>764</v>
      </c>
      <c r="C42" s="608">
        <v>16316</v>
      </c>
      <c r="D42" s="609">
        <v>7.7222306625944629E-3</v>
      </c>
      <c r="E42" s="621">
        <v>20136</v>
      </c>
      <c r="F42" s="622">
        <v>9.2597915075350763E-3</v>
      </c>
      <c r="G42" s="623">
        <v>8614</v>
      </c>
      <c r="H42" s="612">
        <v>3.3350743035506112E-3</v>
      </c>
    </row>
    <row r="43" spans="2:8" x14ac:dyDescent="0.2">
      <c r="B43" s="607" t="s">
        <v>765</v>
      </c>
      <c r="C43" s="608">
        <v>497</v>
      </c>
      <c r="D43" s="609">
        <v>2.3522607497606325E-4</v>
      </c>
      <c r="E43" s="621">
        <v>283</v>
      </c>
      <c r="F43" s="622">
        <v>1.3014109041678719E-4</v>
      </c>
      <c r="G43" s="623">
        <v>382</v>
      </c>
      <c r="H43" s="612">
        <v>1.4789858183844132E-4</v>
      </c>
    </row>
    <row r="44" spans="2:8" x14ac:dyDescent="0.2">
      <c r="B44" s="607" t="s">
        <v>766</v>
      </c>
      <c r="C44" s="608">
        <v>675</v>
      </c>
      <c r="D44" s="609">
        <v>3.194720334181946E-4</v>
      </c>
      <c r="E44" s="621">
        <v>600</v>
      </c>
      <c r="F44" s="622">
        <v>2.7591750618400111E-4</v>
      </c>
      <c r="G44" s="623">
        <v>535</v>
      </c>
      <c r="H44" s="612">
        <v>2.0713544838629871E-4</v>
      </c>
    </row>
    <row r="45" spans="2:8" x14ac:dyDescent="0.2">
      <c r="B45" s="607" t="s">
        <v>767</v>
      </c>
      <c r="C45" s="608">
        <v>2951</v>
      </c>
      <c r="D45" s="609">
        <v>1.3966844009142107E-3</v>
      </c>
      <c r="E45" s="621">
        <v>1892</v>
      </c>
      <c r="F45" s="622">
        <v>8.7005986950021679E-4</v>
      </c>
      <c r="G45" s="623">
        <v>1703</v>
      </c>
      <c r="H45" s="612">
        <v>6.5934891327451724E-4</v>
      </c>
    </row>
    <row r="46" spans="2:8" ht="13.5" thickBot="1" x14ac:dyDescent="0.25">
      <c r="B46" s="613" t="s">
        <v>747</v>
      </c>
      <c r="C46" s="614">
        <v>33287</v>
      </c>
      <c r="D46" s="615">
        <v>1.5754467520579914E-2</v>
      </c>
      <c r="E46" s="624">
        <v>33762</v>
      </c>
      <c r="F46" s="615">
        <v>1.5525878072973742E-2</v>
      </c>
      <c r="G46" s="625">
        <v>20550</v>
      </c>
      <c r="H46" s="618">
        <v>7.9563242324082965E-3</v>
      </c>
    </row>
    <row r="47" spans="2:8" x14ac:dyDescent="0.2">
      <c r="B47" s="626"/>
      <c r="C47" s="627"/>
      <c r="D47" s="628"/>
      <c r="E47" s="627"/>
      <c r="F47" s="628"/>
      <c r="G47" s="627"/>
      <c r="H47" s="620"/>
    </row>
    <row r="48" spans="2:8" ht="16.5" thickBot="1" x14ac:dyDescent="0.25">
      <c r="B48" s="629" t="s">
        <v>52</v>
      </c>
      <c r="C48" s="630"/>
      <c r="D48" s="629"/>
      <c r="E48" s="630"/>
      <c r="F48" s="629"/>
      <c r="G48" s="630"/>
      <c r="H48" s="631"/>
    </row>
    <row r="49" spans="2:8" ht="13.5" thickBot="1" x14ac:dyDescent="0.25">
      <c r="B49" s="619"/>
      <c r="C49" s="589"/>
      <c r="D49" s="590"/>
      <c r="E49" s="589"/>
      <c r="F49" s="590"/>
      <c r="G49" s="589"/>
      <c r="H49" s="620"/>
    </row>
    <row r="50" spans="2:8" ht="16.5" thickBot="1" x14ac:dyDescent="0.25">
      <c r="B50" s="600" t="s">
        <v>742</v>
      </c>
      <c r="C50" s="586" t="s">
        <v>1</v>
      </c>
      <c r="D50" s="587" t="s">
        <v>403</v>
      </c>
      <c r="E50" s="586" t="s">
        <v>2</v>
      </c>
      <c r="F50" s="587" t="s">
        <v>403</v>
      </c>
      <c r="G50" s="586" t="s">
        <v>80</v>
      </c>
      <c r="H50" s="588" t="s">
        <v>403</v>
      </c>
    </row>
    <row r="51" spans="2:8" x14ac:dyDescent="0.2">
      <c r="B51" s="607" t="s">
        <v>768</v>
      </c>
      <c r="C51" s="608">
        <v>2233</v>
      </c>
      <c r="D51" s="609">
        <v>1.0568608157375237E-3</v>
      </c>
      <c r="E51" s="621">
        <v>1931</v>
      </c>
      <c r="F51" s="622">
        <v>8.8799450740217694E-4</v>
      </c>
      <c r="G51" s="623">
        <v>1324</v>
      </c>
      <c r="H51" s="612">
        <v>5.1261183862328871E-4</v>
      </c>
    </row>
    <row r="52" spans="2:8" ht="13.5" thickBot="1" x14ac:dyDescent="0.25">
      <c r="B52" s="613" t="s">
        <v>747</v>
      </c>
      <c r="C52" s="614">
        <v>2233</v>
      </c>
      <c r="D52" s="615">
        <v>1.0568608157375237E-3</v>
      </c>
      <c r="E52" s="624">
        <v>1931</v>
      </c>
      <c r="F52" s="615">
        <v>8.8799450740217694E-4</v>
      </c>
      <c r="G52" s="625">
        <v>1324</v>
      </c>
      <c r="H52" s="618">
        <v>5.1261183862328871E-4</v>
      </c>
    </row>
    <row r="53" spans="2:8" ht="12.75" customHeight="1" x14ac:dyDescent="0.2">
      <c r="B53" s="626"/>
      <c r="C53" s="627"/>
      <c r="D53" s="628"/>
      <c r="E53" s="627"/>
      <c r="F53" s="628"/>
      <c r="G53" s="627"/>
      <c r="H53" s="620"/>
    </row>
    <row r="54" spans="2:8" ht="16.5" thickBot="1" x14ac:dyDescent="0.25">
      <c r="B54" s="594" t="s">
        <v>51</v>
      </c>
      <c r="C54" s="595"/>
      <c r="D54" s="594"/>
      <c r="E54" s="595"/>
      <c r="F54" s="594"/>
      <c r="G54" s="595"/>
      <c r="H54" s="594"/>
    </row>
    <row r="55" spans="2:8" ht="13.5" thickBot="1" x14ac:dyDescent="0.25">
      <c r="B55" s="619"/>
      <c r="C55" s="589"/>
      <c r="D55" s="590"/>
      <c r="E55" s="589"/>
      <c r="F55" s="590"/>
      <c r="G55" s="589"/>
      <c r="H55" s="620"/>
    </row>
    <row r="56" spans="2:8" ht="16.5" thickBot="1" x14ac:dyDescent="0.25">
      <c r="B56" s="600" t="s">
        <v>742</v>
      </c>
      <c r="C56" s="586" t="s">
        <v>1</v>
      </c>
      <c r="D56" s="587" t="s">
        <v>403</v>
      </c>
      <c r="E56" s="586" t="s">
        <v>2</v>
      </c>
      <c r="F56" s="587" t="s">
        <v>403</v>
      </c>
      <c r="G56" s="586" t="s">
        <v>80</v>
      </c>
      <c r="H56" s="588" t="s">
        <v>403</v>
      </c>
    </row>
    <row r="57" spans="2:8" x14ac:dyDescent="0.2">
      <c r="B57" s="607" t="s">
        <v>51</v>
      </c>
      <c r="C57" s="608">
        <v>3724</v>
      </c>
      <c r="D57" s="609">
        <v>1.7625390406657135E-3</v>
      </c>
      <c r="E57" s="621">
        <v>2723</v>
      </c>
      <c r="F57" s="622">
        <v>1.2522056155650583E-3</v>
      </c>
      <c r="G57" s="623">
        <v>2620</v>
      </c>
      <c r="H57" s="612">
        <v>1.0143829434992571E-3</v>
      </c>
    </row>
    <row r="58" spans="2:8" ht="13.5" thickBot="1" x14ac:dyDescent="0.25">
      <c r="B58" s="613" t="s">
        <v>747</v>
      </c>
      <c r="C58" s="614">
        <v>3724</v>
      </c>
      <c r="D58" s="615">
        <v>1.7625390406657135E-3</v>
      </c>
      <c r="E58" s="624">
        <v>2723</v>
      </c>
      <c r="F58" s="615">
        <v>1.2522056155650583E-3</v>
      </c>
      <c r="G58" s="625">
        <v>2620</v>
      </c>
      <c r="H58" s="618">
        <v>1.0143829434992571E-3</v>
      </c>
    </row>
    <row r="59" spans="2:8" x14ac:dyDescent="0.2">
      <c r="B59" s="632"/>
      <c r="C59" s="633"/>
      <c r="D59" s="632"/>
      <c r="E59" s="633"/>
      <c r="F59" s="632"/>
      <c r="G59" s="633"/>
      <c r="H59" s="632"/>
    </row>
    <row r="60" spans="2:8" ht="16.5" thickBot="1" x14ac:dyDescent="0.25">
      <c r="B60" s="594" t="s">
        <v>45</v>
      </c>
      <c r="C60" s="595"/>
      <c r="D60" s="594"/>
      <c r="E60" s="595"/>
      <c r="F60" s="594"/>
      <c r="G60" s="595"/>
      <c r="H60" s="594"/>
    </row>
    <row r="61" spans="2:8" ht="13.5" thickBot="1" x14ac:dyDescent="0.25">
      <c r="B61" s="619"/>
      <c r="C61" s="589"/>
      <c r="D61" s="590"/>
      <c r="E61" s="589"/>
      <c r="F61" s="590"/>
      <c r="G61" s="589"/>
      <c r="H61" s="620"/>
    </row>
    <row r="62" spans="2:8" ht="16.5" thickBot="1" x14ac:dyDescent="0.25">
      <c r="B62" s="600" t="s">
        <v>742</v>
      </c>
      <c r="C62" s="586" t="s">
        <v>1</v>
      </c>
      <c r="D62" s="587" t="s">
        <v>403</v>
      </c>
      <c r="E62" s="586" t="s">
        <v>2</v>
      </c>
      <c r="F62" s="587" t="s">
        <v>403</v>
      </c>
      <c r="G62" s="586" t="s">
        <v>80</v>
      </c>
      <c r="H62" s="588" t="s">
        <v>403</v>
      </c>
    </row>
    <row r="63" spans="2:8" x14ac:dyDescent="0.2">
      <c r="B63" s="607" t="s">
        <v>771</v>
      </c>
      <c r="C63" s="608">
        <v>13691</v>
      </c>
      <c r="D63" s="609">
        <v>6.4798394215237068E-3</v>
      </c>
      <c r="E63" s="621">
        <v>14658</v>
      </c>
      <c r="F63" s="622">
        <v>6.7406646760751468E-3</v>
      </c>
      <c r="G63" s="623">
        <v>12702</v>
      </c>
      <c r="H63" s="612">
        <v>4.9178214306593764E-3</v>
      </c>
    </row>
    <row r="64" spans="2:8" ht="13.5" thickBot="1" x14ac:dyDescent="0.25">
      <c r="B64" s="613" t="s">
        <v>747</v>
      </c>
      <c r="C64" s="614">
        <v>13691</v>
      </c>
      <c r="D64" s="615">
        <v>6.4798394215237068E-3</v>
      </c>
      <c r="E64" s="624">
        <v>14658</v>
      </c>
      <c r="F64" s="615">
        <v>6.7406646760751468E-3</v>
      </c>
      <c r="G64" s="625">
        <v>12702</v>
      </c>
      <c r="H64" s="618">
        <v>4.9178214306593764E-3</v>
      </c>
    </row>
    <row r="65" spans="2:8" x14ac:dyDescent="0.2">
      <c r="B65" s="619"/>
      <c r="C65" s="589"/>
      <c r="D65" s="590"/>
      <c r="E65" s="589"/>
      <c r="F65" s="590"/>
      <c r="G65" s="589"/>
      <c r="H65" s="620"/>
    </row>
    <row r="66" spans="2:8" ht="16.5" thickBot="1" x14ac:dyDescent="0.25">
      <c r="B66" s="594" t="s">
        <v>37</v>
      </c>
      <c r="C66" s="595"/>
      <c r="D66" s="594"/>
      <c r="E66" s="595"/>
      <c r="F66" s="594"/>
      <c r="G66" s="595"/>
      <c r="H66" s="594"/>
    </row>
    <row r="67" spans="2:8" ht="13.5" thickBot="1" x14ac:dyDescent="0.25">
      <c r="B67" s="619"/>
      <c r="C67" s="589"/>
      <c r="D67" s="590"/>
      <c r="E67" s="589"/>
      <c r="F67" s="590"/>
      <c r="G67" s="589"/>
      <c r="H67" s="620"/>
    </row>
    <row r="68" spans="2:8" ht="16.5" thickBot="1" x14ac:dyDescent="0.25">
      <c r="B68" s="600" t="s">
        <v>742</v>
      </c>
      <c r="C68" s="586" t="s">
        <v>1</v>
      </c>
      <c r="D68" s="587" t="s">
        <v>403</v>
      </c>
      <c r="E68" s="586" t="s">
        <v>2</v>
      </c>
      <c r="F68" s="587" t="s">
        <v>403</v>
      </c>
      <c r="G68" s="586" t="s">
        <v>80</v>
      </c>
      <c r="H68" s="588" t="s">
        <v>403</v>
      </c>
    </row>
    <row r="69" spans="2:8" x14ac:dyDescent="0.2">
      <c r="B69" s="607" t="s">
        <v>772</v>
      </c>
      <c r="C69" s="608">
        <v>20806</v>
      </c>
      <c r="D69" s="609">
        <v>9.8473112997021581E-3</v>
      </c>
      <c r="E69" s="621">
        <v>29601</v>
      </c>
      <c r="F69" s="622">
        <v>1.3612390167587694E-2</v>
      </c>
      <c r="G69" s="623">
        <v>35394</v>
      </c>
      <c r="H69" s="612">
        <v>1.3703461794737675E-2</v>
      </c>
    </row>
    <row r="70" spans="2:8" x14ac:dyDescent="0.2">
      <c r="B70" s="607" t="s">
        <v>773</v>
      </c>
      <c r="C70" s="608">
        <v>10040</v>
      </c>
      <c r="D70" s="609">
        <v>4.7518506896572941E-3</v>
      </c>
      <c r="E70" s="621">
        <v>3556</v>
      </c>
      <c r="F70" s="622">
        <v>1.6352710866505131E-3</v>
      </c>
      <c r="G70" s="623">
        <v>1163</v>
      </c>
      <c r="H70" s="612">
        <v>4.50277619576197E-4</v>
      </c>
    </row>
    <row r="71" spans="2:8" x14ac:dyDescent="0.2">
      <c r="B71" s="607" t="s">
        <v>774</v>
      </c>
      <c r="C71" s="608">
        <v>1087</v>
      </c>
      <c r="D71" s="609">
        <v>5.1446829677863337E-4</v>
      </c>
      <c r="E71" s="621">
        <v>508</v>
      </c>
      <c r="F71" s="622">
        <v>2.3361015523578761E-4</v>
      </c>
      <c r="G71" s="623">
        <v>183</v>
      </c>
      <c r="H71" s="612">
        <v>7.085193841998628E-5</v>
      </c>
    </row>
    <row r="72" spans="2:8" ht="13.5" thickBot="1" x14ac:dyDescent="0.25">
      <c r="B72" s="613" t="s">
        <v>747</v>
      </c>
      <c r="C72" s="614">
        <v>29936</v>
      </c>
      <c r="D72" s="615">
        <v>1.4168466359121589E-2</v>
      </c>
      <c r="E72" s="624">
        <v>32634</v>
      </c>
      <c r="F72" s="615">
        <v>1.5007153161347821E-2</v>
      </c>
      <c r="G72" s="625">
        <v>35904</v>
      </c>
      <c r="H72" s="618">
        <v>1.3900918016563867E-2</v>
      </c>
    </row>
    <row r="73" spans="2:8" x14ac:dyDescent="0.2">
      <c r="B73" s="619"/>
      <c r="C73" s="589"/>
      <c r="D73" s="590"/>
      <c r="E73" s="589"/>
      <c r="F73" s="590"/>
      <c r="G73" s="589"/>
      <c r="H73" s="620"/>
    </row>
    <row r="74" spans="2:8" ht="16.5" thickBot="1" x14ac:dyDescent="0.25">
      <c r="B74" s="634" t="s">
        <v>35</v>
      </c>
      <c r="C74" s="595"/>
      <c r="D74" s="634"/>
      <c r="E74" s="595"/>
      <c r="F74" s="634"/>
      <c r="G74" s="595"/>
      <c r="H74" s="635"/>
    </row>
    <row r="75" spans="2:8" ht="16.5" thickBot="1" x14ac:dyDescent="0.25">
      <c r="B75" s="596"/>
      <c r="C75" s="597"/>
      <c r="D75" s="598"/>
      <c r="E75" s="597"/>
      <c r="F75" s="598"/>
      <c r="G75" s="597"/>
      <c r="H75" s="620"/>
    </row>
    <row r="76" spans="2:8" ht="16.5" thickBot="1" x14ac:dyDescent="0.25">
      <c r="B76" s="600" t="s">
        <v>742</v>
      </c>
      <c r="C76" s="586" t="s">
        <v>1</v>
      </c>
      <c r="D76" s="587" t="s">
        <v>403</v>
      </c>
      <c r="E76" s="586" t="s">
        <v>2</v>
      </c>
      <c r="F76" s="587" t="s">
        <v>403</v>
      </c>
      <c r="G76" s="586" t="s">
        <v>80</v>
      </c>
      <c r="H76" s="588" t="s">
        <v>403</v>
      </c>
    </row>
    <row r="77" spans="2:8" x14ac:dyDescent="0.2">
      <c r="B77" s="607" t="s">
        <v>35</v>
      </c>
      <c r="C77" s="608">
        <v>52029</v>
      </c>
      <c r="D77" s="609">
        <v>2.4624904335874439E-2</v>
      </c>
      <c r="E77" s="621">
        <v>35866</v>
      </c>
      <c r="F77" s="622">
        <v>1.6493428794658972E-2</v>
      </c>
      <c r="G77" s="623">
        <v>32032</v>
      </c>
      <c r="H77" s="612">
        <v>1.240179940693443E-2</v>
      </c>
    </row>
    <row r="78" spans="2:8" ht="13.5" thickBot="1" x14ac:dyDescent="0.25">
      <c r="B78" s="613" t="s">
        <v>747</v>
      </c>
      <c r="C78" s="614">
        <v>52029</v>
      </c>
      <c r="D78" s="615">
        <v>2.4624904335874439E-2</v>
      </c>
      <c r="E78" s="624">
        <v>35866</v>
      </c>
      <c r="F78" s="615">
        <v>1.6493428794658972E-2</v>
      </c>
      <c r="G78" s="625">
        <v>32032</v>
      </c>
      <c r="H78" s="618">
        <v>1.240179940693443E-2</v>
      </c>
    </row>
    <row r="79" spans="2:8" x14ac:dyDescent="0.2">
      <c r="B79" s="619"/>
      <c r="C79" s="589"/>
      <c r="D79" s="590"/>
      <c r="E79" s="589"/>
      <c r="F79" s="590"/>
      <c r="G79" s="589"/>
      <c r="H79" s="620"/>
    </row>
    <row r="80" spans="2:8" ht="16.5" thickBot="1" x14ac:dyDescent="0.25">
      <c r="B80" s="594" t="s">
        <v>24</v>
      </c>
      <c r="C80" s="595"/>
      <c r="D80" s="594"/>
      <c r="E80" s="595"/>
      <c r="F80" s="594"/>
      <c r="G80" s="595"/>
      <c r="H80" s="631"/>
    </row>
    <row r="81" spans="2:8" ht="13.5" thickBot="1" x14ac:dyDescent="0.25">
      <c r="B81" s="619"/>
      <c r="C81" s="589"/>
      <c r="D81" s="590"/>
      <c r="E81" s="589"/>
      <c r="F81" s="590"/>
      <c r="G81" s="589"/>
      <c r="H81" s="620"/>
    </row>
    <row r="82" spans="2:8" ht="16.5" thickBot="1" x14ac:dyDescent="0.25">
      <c r="B82" s="600" t="s">
        <v>742</v>
      </c>
      <c r="C82" s="586" t="s">
        <v>1</v>
      </c>
      <c r="D82" s="587" t="s">
        <v>403</v>
      </c>
      <c r="E82" s="586" t="s">
        <v>2</v>
      </c>
      <c r="F82" s="587" t="s">
        <v>403</v>
      </c>
      <c r="G82" s="586" t="s">
        <v>80</v>
      </c>
      <c r="H82" s="588" t="s">
        <v>403</v>
      </c>
    </row>
    <row r="83" spans="2:8" x14ac:dyDescent="0.2">
      <c r="B83" s="607" t="s">
        <v>775</v>
      </c>
      <c r="C83" s="608">
        <v>23202</v>
      </c>
      <c r="D83" s="609">
        <v>1.0981318695361408E-2</v>
      </c>
      <c r="E83" s="621">
        <v>13376</v>
      </c>
      <c r="F83" s="622">
        <v>6.1511209378619976E-3</v>
      </c>
      <c r="G83" s="623">
        <v>1343</v>
      </c>
      <c r="H83" s="612">
        <v>5.1996805080897041E-4</v>
      </c>
    </row>
    <row r="84" spans="2:8" x14ac:dyDescent="0.2">
      <c r="B84" s="607" t="s">
        <v>776</v>
      </c>
      <c r="C84" s="608">
        <v>181028</v>
      </c>
      <c r="D84" s="609">
        <v>8.5679086319450259E-2</v>
      </c>
      <c r="E84" s="621">
        <v>195348</v>
      </c>
      <c r="F84" s="622">
        <v>8.9833221663387086E-2</v>
      </c>
      <c r="G84" s="623">
        <v>279674</v>
      </c>
      <c r="H84" s="612">
        <v>0.10828112035885926</v>
      </c>
    </row>
    <row r="85" spans="2:8" ht="13.5" thickBot="1" x14ac:dyDescent="0.25">
      <c r="B85" s="613" t="s">
        <v>747</v>
      </c>
      <c r="C85" s="614">
        <v>202751</v>
      </c>
      <c r="D85" s="615">
        <v>9.5960406292699807E-2</v>
      </c>
      <c r="E85" s="624">
        <v>207929</v>
      </c>
      <c r="F85" s="615">
        <v>9.5618751905555271E-2</v>
      </c>
      <c r="G85" s="625">
        <v>280998</v>
      </c>
      <c r="H85" s="618">
        <v>0.10879373219748255</v>
      </c>
    </row>
    <row r="86" spans="2:8" x14ac:dyDescent="0.2">
      <c r="B86" s="626"/>
      <c r="C86" s="636"/>
      <c r="D86" s="637"/>
      <c r="E86" s="636"/>
      <c r="F86" s="637"/>
      <c r="G86" s="638"/>
      <c r="H86" s="639"/>
    </row>
    <row r="87" spans="2:8" ht="16.5" thickBot="1" x14ac:dyDescent="0.25">
      <c r="B87" s="629" t="s">
        <v>50</v>
      </c>
      <c r="C87" s="630"/>
      <c r="D87" s="629"/>
      <c r="E87" s="630"/>
      <c r="F87" s="629"/>
      <c r="G87" s="630"/>
      <c r="H87" s="631"/>
    </row>
    <row r="88" spans="2:8" ht="13.5" thickBot="1" x14ac:dyDescent="0.25">
      <c r="B88" s="619"/>
      <c r="C88" s="589"/>
      <c r="D88" s="590"/>
      <c r="E88" s="589"/>
      <c r="F88" s="590"/>
      <c r="G88" s="589"/>
      <c r="H88" s="620"/>
    </row>
    <row r="89" spans="2:8" ht="16.5" thickBot="1" x14ac:dyDescent="0.25">
      <c r="B89" s="600" t="s">
        <v>742</v>
      </c>
      <c r="C89" s="586" t="s">
        <v>1</v>
      </c>
      <c r="D89" s="587" t="s">
        <v>403</v>
      </c>
      <c r="E89" s="586" t="s">
        <v>2</v>
      </c>
      <c r="F89" s="587" t="s">
        <v>403</v>
      </c>
      <c r="G89" s="586" t="s">
        <v>80</v>
      </c>
      <c r="H89" s="588" t="s">
        <v>403</v>
      </c>
    </row>
    <row r="90" spans="2:8" x14ac:dyDescent="0.2">
      <c r="B90" s="607" t="s">
        <v>777</v>
      </c>
      <c r="C90" s="608">
        <v>431</v>
      </c>
      <c r="D90" s="609">
        <v>2.0398880948628424E-4</v>
      </c>
      <c r="E90" s="621">
        <v>287</v>
      </c>
      <c r="F90" s="622">
        <v>1.3198054045801387E-4</v>
      </c>
      <c r="G90" s="623">
        <v>2229</v>
      </c>
      <c r="H90" s="612">
        <v>8.6299984009917722E-4</v>
      </c>
    </row>
    <row r="91" spans="2:8" x14ac:dyDescent="0.2">
      <c r="B91" s="607" t="s">
        <v>778</v>
      </c>
      <c r="C91" s="608">
        <v>3405</v>
      </c>
      <c r="D91" s="609">
        <v>1.6115589241317814E-3</v>
      </c>
      <c r="E91" s="621">
        <v>3663</v>
      </c>
      <c r="F91" s="622">
        <v>1.6844763752533267E-3</v>
      </c>
      <c r="G91" s="623">
        <v>3457</v>
      </c>
      <c r="H91" s="612">
        <v>1.3384434487316535E-3</v>
      </c>
    </row>
    <row r="92" spans="2:8" ht="13.5" thickBot="1" x14ac:dyDescent="0.25">
      <c r="B92" s="613" t="s">
        <v>747</v>
      </c>
      <c r="C92" s="614">
        <v>3823</v>
      </c>
      <c r="D92" s="615">
        <v>1.8093949389003819E-3</v>
      </c>
      <c r="E92" s="624">
        <v>3900</v>
      </c>
      <c r="F92" s="615">
        <v>1.7934637901960073E-3</v>
      </c>
      <c r="G92" s="625">
        <v>5628</v>
      </c>
      <c r="H92" s="618">
        <v>2.1789874832113813E-3</v>
      </c>
    </row>
    <row r="93" spans="2:8" x14ac:dyDescent="0.2">
      <c r="B93" s="619"/>
      <c r="C93" s="589"/>
      <c r="D93" s="590"/>
      <c r="E93" s="589"/>
      <c r="F93" s="590"/>
      <c r="G93" s="589"/>
      <c r="H93" s="620"/>
    </row>
    <row r="94" spans="2:8" ht="16.5" thickBot="1" x14ac:dyDescent="0.25">
      <c r="B94" s="594" t="s">
        <v>39</v>
      </c>
      <c r="C94" s="595"/>
      <c r="D94" s="594"/>
      <c r="E94" s="595"/>
      <c r="F94" s="594"/>
      <c r="G94" s="595"/>
      <c r="H94" s="640"/>
    </row>
    <row r="95" spans="2:8" ht="13.5" thickBot="1" x14ac:dyDescent="0.25">
      <c r="B95" s="619"/>
      <c r="C95" s="589"/>
      <c r="D95" s="590"/>
      <c r="E95" s="589"/>
      <c r="F95" s="590"/>
      <c r="G95" s="589"/>
      <c r="H95" s="620"/>
    </row>
    <row r="96" spans="2:8" ht="16.5" thickBot="1" x14ac:dyDescent="0.25">
      <c r="B96" s="600" t="s">
        <v>742</v>
      </c>
      <c r="C96" s="586" t="s">
        <v>1</v>
      </c>
      <c r="D96" s="587" t="s">
        <v>403</v>
      </c>
      <c r="E96" s="586" t="s">
        <v>2</v>
      </c>
      <c r="F96" s="587" t="s">
        <v>403</v>
      </c>
      <c r="G96" s="586" t="s">
        <v>80</v>
      </c>
      <c r="H96" s="588" t="s">
        <v>403</v>
      </c>
    </row>
    <row r="97" spans="2:8" x14ac:dyDescent="0.2">
      <c r="B97" s="607" t="s">
        <v>779</v>
      </c>
      <c r="C97" s="608">
        <v>38452</v>
      </c>
      <c r="D97" s="609">
        <v>1.8199020191105805E-2</v>
      </c>
      <c r="E97" s="621">
        <v>15030</v>
      </c>
      <c r="F97" s="622">
        <v>6.9117335299092274E-3</v>
      </c>
      <c r="G97" s="623">
        <v>12362</v>
      </c>
      <c r="H97" s="612">
        <v>4.7861839494419151E-3</v>
      </c>
    </row>
    <row r="98" spans="2:8" x14ac:dyDescent="0.2">
      <c r="B98" s="607" t="s">
        <v>780</v>
      </c>
      <c r="C98" s="608">
        <v>8440</v>
      </c>
      <c r="D98" s="609">
        <v>3.9945836474808332E-3</v>
      </c>
      <c r="E98" s="621">
        <v>9914</v>
      </c>
      <c r="F98" s="622">
        <v>4.5590769271803113E-3</v>
      </c>
      <c r="G98" s="623">
        <v>8658</v>
      </c>
      <c r="H98" s="612">
        <v>3.3521097422964004E-3</v>
      </c>
    </row>
    <row r="99" spans="2:8" ht="13.5" thickBot="1" x14ac:dyDescent="0.25">
      <c r="B99" s="613" t="s">
        <v>747</v>
      </c>
      <c r="C99" s="614">
        <v>46836</v>
      </c>
      <c r="D99" s="615">
        <v>2.2167099492110459E-2</v>
      </c>
      <c r="E99" s="624">
        <v>24925</v>
      </c>
      <c r="F99" s="615">
        <v>1.1462073069393713E-2</v>
      </c>
      <c r="G99" s="625">
        <v>21020</v>
      </c>
      <c r="H99" s="618">
        <v>8.1382936917383155E-3</v>
      </c>
    </row>
    <row r="100" spans="2:8" x14ac:dyDescent="0.2">
      <c r="B100" s="641"/>
      <c r="C100" s="627"/>
      <c r="D100" s="641"/>
      <c r="E100" s="627"/>
      <c r="F100" s="641"/>
      <c r="G100" s="627"/>
      <c r="H100" s="641"/>
    </row>
    <row r="101" spans="2:8" ht="16.5" thickBot="1" x14ac:dyDescent="0.25">
      <c r="B101" s="594" t="s">
        <v>48</v>
      </c>
      <c r="C101" s="595"/>
      <c r="D101" s="594"/>
      <c r="E101" s="595"/>
      <c r="F101" s="594"/>
      <c r="G101" s="595"/>
      <c r="H101" s="640"/>
    </row>
    <row r="102" spans="2:8" ht="13.5" thickBot="1" x14ac:dyDescent="0.25">
      <c r="B102" s="619"/>
      <c r="C102" s="589"/>
      <c r="D102" s="590"/>
      <c r="E102" s="589"/>
      <c r="F102" s="590"/>
      <c r="G102" s="589"/>
      <c r="H102" s="620"/>
    </row>
    <row r="103" spans="2:8" ht="16.5" thickBot="1" x14ac:dyDescent="0.25">
      <c r="B103" s="600" t="s">
        <v>742</v>
      </c>
      <c r="C103" s="586" t="s">
        <v>1</v>
      </c>
      <c r="D103" s="587" t="s">
        <v>403</v>
      </c>
      <c r="E103" s="586" t="s">
        <v>2</v>
      </c>
      <c r="F103" s="587" t="s">
        <v>403</v>
      </c>
      <c r="G103" s="586" t="s">
        <v>80</v>
      </c>
      <c r="H103" s="588" t="s">
        <v>403</v>
      </c>
    </row>
    <row r="104" spans="2:8" x14ac:dyDescent="0.2">
      <c r="B104" s="607" t="s">
        <v>781</v>
      </c>
      <c r="C104" s="608">
        <v>9605</v>
      </c>
      <c r="D104" s="609">
        <v>4.5459687125655691E-3</v>
      </c>
      <c r="E104" s="621">
        <v>7091</v>
      </c>
      <c r="F104" s="622">
        <v>3.2608850605845862E-3</v>
      </c>
      <c r="G104" s="623">
        <v>6321</v>
      </c>
      <c r="H104" s="612">
        <v>2.4472956434575593E-3</v>
      </c>
    </row>
    <row r="105" spans="2:8" x14ac:dyDescent="0.2">
      <c r="B105" s="607" t="s">
        <v>782</v>
      </c>
      <c r="C105" s="608">
        <v>1842</v>
      </c>
      <c r="D105" s="609">
        <v>8.7180368230565099E-4</v>
      </c>
      <c r="E105" s="621">
        <v>1888</v>
      </c>
      <c r="F105" s="622">
        <v>8.6822041945899017E-4</v>
      </c>
      <c r="G105" s="623">
        <v>1712</v>
      </c>
      <c r="H105" s="612">
        <v>6.6283343483615584E-4</v>
      </c>
    </row>
    <row r="106" spans="2:8" ht="13.5" thickBot="1" x14ac:dyDescent="0.25">
      <c r="B106" s="613" t="s">
        <v>747</v>
      </c>
      <c r="C106" s="614">
        <v>11414</v>
      </c>
      <c r="D106" s="615">
        <v>5.4021537621263297E-3</v>
      </c>
      <c r="E106" s="624">
        <v>8966</v>
      </c>
      <c r="F106" s="615">
        <v>4.12312726740959E-3</v>
      </c>
      <c r="G106" s="625">
        <v>8032</v>
      </c>
      <c r="H106" s="618">
        <v>3.1097419092313105E-3</v>
      </c>
    </row>
    <row r="107" spans="2:8" x14ac:dyDescent="0.2">
      <c r="B107" s="632"/>
      <c r="C107" s="633"/>
      <c r="D107" s="632"/>
      <c r="E107" s="633"/>
      <c r="F107" s="632"/>
      <c r="G107" s="633"/>
      <c r="H107" s="632"/>
    </row>
    <row r="108" spans="2:8" ht="16.5" thickBot="1" x14ac:dyDescent="0.25">
      <c r="B108" s="594" t="s">
        <v>34</v>
      </c>
      <c r="C108" s="595"/>
      <c r="D108" s="594"/>
      <c r="E108" s="595"/>
      <c r="F108" s="594"/>
      <c r="G108" s="595"/>
      <c r="H108" s="640"/>
    </row>
    <row r="109" spans="2:8" ht="13.5" thickBot="1" x14ac:dyDescent="0.25">
      <c r="B109" s="619"/>
      <c r="C109" s="589"/>
      <c r="D109" s="590"/>
      <c r="E109" s="589"/>
      <c r="F109" s="590"/>
      <c r="G109" s="589"/>
      <c r="H109" s="620"/>
    </row>
    <row r="110" spans="2:8" ht="16.5" thickBot="1" x14ac:dyDescent="0.25">
      <c r="B110" s="600" t="s">
        <v>742</v>
      </c>
      <c r="C110" s="586" t="s">
        <v>1</v>
      </c>
      <c r="D110" s="587" t="s">
        <v>403</v>
      </c>
      <c r="E110" s="586" t="s">
        <v>2</v>
      </c>
      <c r="F110" s="587" t="s">
        <v>403</v>
      </c>
      <c r="G110" s="586" t="s">
        <v>80</v>
      </c>
      <c r="H110" s="588" t="s">
        <v>403</v>
      </c>
    </row>
    <row r="111" spans="2:8" x14ac:dyDescent="0.2">
      <c r="B111" s="642" t="s">
        <v>783</v>
      </c>
      <c r="C111" s="621">
        <v>17488</v>
      </c>
      <c r="D111" s="603">
        <v>8.2769287709887202E-3</v>
      </c>
      <c r="E111" s="621">
        <v>20565</v>
      </c>
      <c r="F111" s="643">
        <v>9.4570725244566382E-3</v>
      </c>
      <c r="G111" s="623">
        <v>18523</v>
      </c>
      <c r="H111" s="612">
        <v>7.1715325429147865E-3</v>
      </c>
    </row>
    <row r="112" spans="2:8" x14ac:dyDescent="0.2">
      <c r="B112" s="607" t="s">
        <v>784</v>
      </c>
      <c r="C112" s="608">
        <v>2781</v>
      </c>
      <c r="D112" s="609">
        <v>1.3162247776829616E-3</v>
      </c>
      <c r="E112" s="621">
        <v>2928</v>
      </c>
      <c r="F112" s="622">
        <v>1.3464774301779254E-3</v>
      </c>
      <c r="G112" s="623">
        <v>3320</v>
      </c>
      <c r="H112" s="612">
        <v>1.2854012871822648E-3</v>
      </c>
    </row>
    <row r="113" spans="2:8" x14ac:dyDescent="0.2">
      <c r="B113" s="607" t="s">
        <v>785</v>
      </c>
      <c r="C113" s="608">
        <v>1204</v>
      </c>
      <c r="D113" s="609">
        <v>5.6984344923778705E-4</v>
      </c>
      <c r="E113" s="621">
        <v>1162</v>
      </c>
      <c r="F113" s="622">
        <v>5.3436023697634881E-4</v>
      </c>
      <c r="G113" s="623">
        <v>915</v>
      </c>
      <c r="H113" s="612">
        <v>3.5425969209993145E-4</v>
      </c>
    </row>
    <row r="114" spans="2:8" x14ac:dyDescent="0.2">
      <c r="B114" s="607" t="s">
        <v>786</v>
      </c>
      <c r="C114" s="608">
        <v>3344</v>
      </c>
      <c r="D114" s="609">
        <v>1.582688118148804E-3</v>
      </c>
      <c r="E114" s="621">
        <v>3362</v>
      </c>
      <c r="F114" s="622">
        <v>1.5460577596510196E-3</v>
      </c>
      <c r="G114" s="623">
        <v>2921</v>
      </c>
      <c r="H114" s="612">
        <v>1.1309208312829506E-3</v>
      </c>
    </row>
    <row r="115" spans="2:8" x14ac:dyDescent="0.2">
      <c r="B115" s="607" t="s">
        <v>787</v>
      </c>
      <c r="C115" s="608">
        <v>3216</v>
      </c>
      <c r="D115" s="609">
        <v>1.522106754774687E-3</v>
      </c>
      <c r="E115" s="621">
        <v>3749</v>
      </c>
      <c r="F115" s="622">
        <v>1.7240245511397003E-3</v>
      </c>
      <c r="G115" s="623">
        <v>3092</v>
      </c>
      <c r="H115" s="612">
        <v>1.1971267409540852E-3</v>
      </c>
    </row>
    <row r="116" spans="2:8" x14ac:dyDescent="0.2">
      <c r="B116" s="607" t="s">
        <v>788</v>
      </c>
      <c r="C116" s="608">
        <v>2660</v>
      </c>
      <c r="D116" s="609">
        <v>1.2589564576183667E-3</v>
      </c>
      <c r="E116" s="621">
        <v>2812</v>
      </c>
      <c r="F116" s="622">
        <v>1.2931333789823519E-3</v>
      </c>
      <c r="G116" s="623">
        <v>2370</v>
      </c>
      <c r="H116" s="612">
        <v>9.1759067789818304E-4</v>
      </c>
    </row>
    <row r="117" spans="2:8" x14ac:dyDescent="0.2">
      <c r="B117" s="607" t="s">
        <v>789</v>
      </c>
      <c r="C117" s="608">
        <v>7066</v>
      </c>
      <c r="D117" s="609">
        <v>3.3442805750117967E-3</v>
      </c>
      <c r="E117" s="621">
        <v>8917</v>
      </c>
      <c r="F117" s="622">
        <v>4.1005940044045635E-3</v>
      </c>
      <c r="G117" s="623">
        <v>6735</v>
      </c>
      <c r="H117" s="612">
        <v>2.6075836352929377E-3</v>
      </c>
    </row>
    <row r="118" spans="2:8" ht="13.5" thickBot="1" x14ac:dyDescent="0.25">
      <c r="B118" s="613" t="s">
        <v>747</v>
      </c>
      <c r="C118" s="614">
        <v>37705</v>
      </c>
      <c r="D118" s="615">
        <v>1.784547114078967E-2</v>
      </c>
      <c r="E118" s="624">
        <v>43427</v>
      </c>
      <c r="F118" s="615">
        <v>1.9970449235087694E-2</v>
      </c>
      <c r="G118" s="625">
        <v>37824</v>
      </c>
      <c r="H118" s="618">
        <v>1.4644282616380117E-2</v>
      </c>
    </row>
    <row r="119" spans="2:8" x14ac:dyDescent="0.2">
      <c r="B119" s="619"/>
      <c r="C119" s="589"/>
      <c r="D119" s="590"/>
      <c r="E119" s="589"/>
      <c r="F119" s="590"/>
      <c r="G119" s="589"/>
      <c r="H119" s="620"/>
    </row>
    <row r="120" spans="2:8" ht="16.5" thickBot="1" x14ac:dyDescent="0.25">
      <c r="B120" s="594" t="s">
        <v>46</v>
      </c>
      <c r="C120" s="595"/>
      <c r="D120" s="594"/>
      <c r="E120" s="595"/>
      <c r="F120" s="594"/>
      <c r="G120" s="595"/>
      <c r="H120" s="640"/>
    </row>
    <row r="121" spans="2:8" ht="13.5" thickBot="1" x14ac:dyDescent="0.25">
      <c r="B121" s="619"/>
      <c r="C121" s="589"/>
      <c r="D121" s="590"/>
      <c r="E121" s="589"/>
      <c r="F121" s="590"/>
      <c r="G121" s="589"/>
      <c r="H121" s="620"/>
    </row>
    <row r="122" spans="2:8" ht="16.5" thickBot="1" x14ac:dyDescent="0.25">
      <c r="B122" s="600" t="s">
        <v>742</v>
      </c>
      <c r="C122" s="586" t="s">
        <v>1</v>
      </c>
      <c r="D122" s="587" t="s">
        <v>403</v>
      </c>
      <c r="E122" s="586" t="s">
        <v>2</v>
      </c>
      <c r="F122" s="587" t="s">
        <v>403</v>
      </c>
      <c r="G122" s="586" t="s">
        <v>80</v>
      </c>
      <c r="H122" s="588" t="s">
        <v>403</v>
      </c>
    </row>
    <row r="123" spans="2:8" x14ac:dyDescent="0.2">
      <c r="B123" s="607" t="s">
        <v>790</v>
      </c>
      <c r="C123" s="608">
        <v>1740</v>
      </c>
      <c r="D123" s="609">
        <v>8.2352790836690156E-4</v>
      </c>
      <c r="E123" s="621">
        <v>1779</v>
      </c>
      <c r="F123" s="622">
        <v>8.1809540583556331E-4</v>
      </c>
      <c r="G123" s="623">
        <v>1681</v>
      </c>
      <c r="H123" s="612">
        <v>6.5083119390162267E-4</v>
      </c>
    </row>
    <row r="124" spans="2:8" x14ac:dyDescent="0.2">
      <c r="B124" s="607" t="s">
        <v>791</v>
      </c>
      <c r="C124" s="608">
        <v>1881</v>
      </c>
      <c r="D124" s="609">
        <v>8.9026206645870221E-4</v>
      </c>
      <c r="E124" s="621">
        <v>1570</v>
      </c>
      <c r="F124" s="622">
        <v>7.2198414118146957E-4</v>
      </c>
      <c r="G124" s="623">
        <v>1001</v>
      </c>
      <c r="H124" s="612">
        <v>3.8755623146670095E-4</v>
      </c>
    </row>
    <row r="125" spans="2:8" x14ac:dyDescent="0.2">
      <c r="B125" s="607" t="s">
        <v>792</v>
      </c>
      <c r="C125" s="608">
        <v>2273</v>
      </c>
      <c r="D125" s="609">
        <v>1.0757924917919352E-3</v>
      </c>
      <c r="E125" s="621">
        <v>1324</v>
      </c>
      <c r="F125" s="622">
        <v>6.0885796364602916E-4</v>
      </c>
      <c r="G125" s="623">
        <v>823</v>
      </c>
      <c r="H125" s="612">
        <v>3.1864013835873611E-4</v>
      </c>
    </row>
    <row r="126" spans="2:8" x14ac:dyDescent="0.2">
      <c r="B126" s="607" t="s">
        <v>793</v>
      </c>
      <c r="C126" s="608">
        <v>2437</v>
      </c>
      <c r="D126" s="609">
        <v>1.1534123636150226E-3</v>
      </c>
      <c r="E126" s="621">
        <v>2321</v>
      </c>
      <c r="F126" s="622">
        <v>1.0673408864217775E-3</v>
      </c>
      <c r="G126" s="623">
        <v>1856</v>
      </c>
      <c r="H126" s="612">
        <v>7.1858577982237453E-4</v>
      </c>
    </row>
    <row r="127" spans="2:8" x14ac:dyDescent="0.2">
      <c r="B127" s="607" t="s">
        <v>794</v>
      </c>
      <c r="C127" s="608">
        <v>5261</v>
      </c>
      <c r="D127" s="644">
        <v>2.4899886930564766E-3</v>
      </c>
      <c r="E127" s="621">
        <v>3338</v>
      </c>
      <c r="F127" s="644">
        <v>1.5350210594036594E-3</v>
      </c>
      <c r="G127" s="623">
        <v>2997</v>
      </c>
      <c r="H127" s="645">
        <v>1.160345680025677E-3</v>
      </c>
    </row>
    <row r="128" spans="2:8" ht="13.5" thickBot="1" x14ac:dyDescent="0.25">
      <c r="B128" s="613" t="s">
        <v>747</v>
      </c>
      <c r="C128" s="614">
        <v>13555</v>
      </c>
      <c r="D128" s="646">
        <v>6.415471722938707E-3</v>
      </c>
      <c r="E128" s="624">
        <v>10295</v>
      </c>
      <c r="F128" s="646">
        <v>4.7342845436071524E-3</v>
      </c>
      <c r="G128" s="625">
        <v>8327</v>
      </c>
      <c r="H128" s="647">
        <v>3.2239567826405783E-3</v>
      </c>
    </row>
    <row r="129" spans="2:8" x14ac:dyDescent="0.2">
      <c r="B129" s="626"/>
      <c r="C129" s="627"/>
      <c r="D129" s="628"/>
      <c r="E129" s="627"/>
      <c r="F129" s="628"/>
      <c r="G129" s="627"/>
      <c r="H129" s="628"/>
    </row>
    <row r="130" spans="2:8" ht="16.5" thickBot="1" x14ac:dyDescent="0.25">
      <c r="B130" s="629" t="s">
        <v>23</v>
      </c>
      <c r="C130" s="630"/>
      <c r="D130" s="629"/>
      <c r="E130" s="630"/>
      <c r="F130" s="629"/>
      <c r="G130" s="630"/>
      <c r="H130" s="640"/>
    </row>
    <row r="131" spans="2:8" ht="13.5" thickBot="1" x14ac:dyDescent="0.25">
      <c r="B131" s="619"/>
      <c r="C131" s="589"/>
      <c r="D131" s="590"/>
      <c r="E131" s="589"/>
      <c r="F131" s="590"/>
      <c r="G131" s="589"/>
      <c r="H131" s="620"/>
    </row>
    <row r="132" spans="2:8" ht="16.5" thickBot="1" x14ac:dyDescent="0.25">
      <c r="B132" s="600" t="s">
        <v>742</v>
      </c>
      <c r="C132" s="586" t="s">
        <v>1</v>
      </c>
      <c r="D132" s="587" t="s">
        <v>403</v>
      </c>
      <c r="E132" s="586" t="s">
        <v>2</v>
      </c>
      <c r="F132" s="587" t="s">
        <v>403</v>
      </c>
      <c r="G132" s="586" t="s">
        <v>80</v>
      </c>
      <c r="H132" s="588" t="s">
        <v>403</v>
      </c>
    </row>
    <row r="133" spans="2:8" x14ac:dyDescent="0.2">
      <c r="B133" s="607" t="s">
        <v>23</v>
      </c>
      <c r="C133" s="608">
        <v>369143</v>
      </c>
      <c r="D133" s="609">
        <v>0.17471239234384089</v>
      </c>
      <c r="E133" s="608">
        <v>290099</v>
      </c>
      <c r="F133" s="622">
        <v>0.13340565437745422</v>
      </c>
      <c r="G133" s="623">
        <v>332646</v>
      </c>
      <c r="H133" s="612">
        <v>0.12879023993253966</v>
      </c>
    </row>
    <row r="134" spans="2:8" ht="13.5" thickBot="1" x14ac:dyDescent="0.25">
      <c r="B134" s="613" t="s">
        <v>747</v>
      </c>
      <c r="C134" s="614">
        <v>369143</v>
      </c>
      <c r="D134" s="648">
        <v>0.17471239234384089</v>
      </c>
      <c r="E134" s="614">
        <v>290099</v>
      </c>
      <c r="F134" s="615">
        <v>0.13340565437745422</v>
      </c>
      <c r="G134" s="625">
        <v>332646</v>
      </c>
      <c r="H134" s="649">
        <v>0.12879023993253966</v>
      </c>
    </row>
    <row r="135" spans="2:8" x14ac:dyDescent="0.2">
      <c r="B135" s="626"/>
      <c r="C135" s="627"/>
      <c r="D135" s="628"/>
      <c r="E135" s="627"/>
      <c r="F135" s="628"/>
      <c r="G135" s="627"/>
      <c r="H135" s="628"/>
    </row>
    <row r="136" spans="2:8" ht="16.5" thickBot="1" x14ac:dyDescent="0.25">
      <c r="B136" s="594" t="s">
        <v>26</v>
      </c>
      <c r="C136" s="595"/>
      <c r="D136" s="594"/>
      <c r="E136" s="595"/>
      <c r="F136" s="594"/>
      <c r="G136" s="595"/>
      <c r="H136" s="631"/>
    </row>
    <row r="137" spans="2:8" ht="13.5" thickBot="1" x14ac:dyDescent="0.25">
      <c r="B137" s="619"/>
      <c r="C137" s="589"/>
      <c r="D137" s="590"/>
      <c r="E137" s="589"/>
      <c r="F137" s="590"/>
      <c r="G137" s="589"/>
      <c r="H137" s="620"/>
    </row>
    <row r="138" spans="2:8" ht="16.5" thickBot="1" x14ac:dyDescent="0.25">
      <c r="B138" s="600" t="s">
        <v>742</v>
      </c>
      <c r="C138" s="586" t="s">
        <v>1</v>
      </c>
      <c r="D138" s="587" t="s">
        <v>403</v>
      </c>
      <c r="E138" s="586" t="s">
        <v>2</v>
      </c>
      <c r="F138" s="587" t="s">
        <v>403</v>
      </c>
      <c r="G138" s="586" t="s">
        <v>80</v>
      </c>
      <c r="H138" s="588" t="s">
        <v>403</v>
      </c>
    </row>
    <row r="139" spans="2:8" x14ac:dyDescent="0.2">
      <c r="B139" s="642" t="s">
        <v>795</v>
      </c>
      <c r="C139" s="621">
        <v>18968</v>
      </c>
      <c r="D139" s="603">
        <v>8.9774007850019471E-3</v>
      </c>
      <c r="E139" s="621">
        <v>39809</v>
      </c>
      <c r="F139" s="643">
        <v>1.8306666672798167E-2</v>
      </c>
      <c r="G139" s="623">
        <v>98620</v>
      </c>
      <c r="H139" s="612">
        <v>3.8182612934311737E-2</v>
      </c>
    </row>
    <row r="140" spans="2:8" x14ac:dyDescent="0.2">
      <c r="B140" s="607" t="s">
        <v>796</v>
      </c>
      <c r="C140" s="608">
        <v>11793</v>
      </c>
      <c r="D140" s="609">
        <v>5.5815313927418796E-3</v>
      </c>
      <c r="E140" s="621">
        <v>12400</v>
      </c>
      <c r="F140" s="622">
        <v>5.7022951278026899E-3</v>
      </c>
      <c r="G140" s="623">
        <v>14521</v>
      </c>
      <c r="H140" s="612">
        <v>5.6220819551727917E-3</v>
      </c>
    </row>
    <row r="141" spans="2:8" x14ac:dyDescent="0.2">
      <c r="B141" s="607" t="s">
        <v>797</v>
      </c>
      <c r="C141" s="608">
        <v>44150</v>
      </c>
      <c r="D141" s="609">
        <v>2.0895837445056728E-2</v>
      </c>
      <c r="E141" s="621">
        <v>64789</v>
      </c>
      <c r="F141" s="622">
        <v>2.9794032180258747E-2</v>
      </c>
      <c r="G141" s="623">
        <v>159026</v>
      </c>
      <c r="H141" s="612">
        <v>6.1569560148843273E-2</v>
      </c>
    </row>
    <row r="142" spans="2:8" x14ac:dyDescent="0.2">
      <c r="B142" s="607" t="s">
        <v>798</v>
      </c>
      <c r="C142" s="608">
        <v>10520</v>
      </c>
      <c r="D142" s="609">
        <v>4.9790308023102327E-3</v>
      </c>
      <c r="E142" s="621">
        <v>9833</v>
      </c>
      <c r="F142" s="622">
        <v>4.5218280638454717E-3</v>
      </c>
      <c r="G142" s="623">
        <v>5240</v>
      </c>
      <c r="H142" s="612">
        <v>2.0287658869985142E-3</v>
      </c>
    </row>
    <row r="143" spans="2:8" ht="13.5" thickBot="1" x14ac:dyDescent="0.25">
      <c r="B143" s="613" t="s">
        <v>747</v>
      </c>
      <c r="C143" s="614">
        <v>85081</v>
      </c>
      <c r="D143" s="615">
        <v>4.0268148259634685E-2</v>
      </c>
      <c r="E143" s="624">
        <v>126230</v>
      </c>
      <c r="F143" s="615">
        <v>5.8048904538521073E-2</v>
      </c>
      <c r="G143" s="625">
        <v>276622</v>
      </c>
      <c r="H143" s="618">
        <v>0.10709948038040135</v>
      </c>
    </row>
    <row r="144" spans="2:8" ht="12.75" customHeight="1" x14ac:dyDescent="0.2">
      <c r="B144" s="596"/>
      <c r="C144" s="597"/>
      <c r="D144" s="596"/>
      <c r="E144" s="650"/>
      <c r="F144" s="596"/>
      <c r="G144" s="597"/>
      <c r="H144" s="620"/>
    </row>
    <row r="145" spans="2:8" ht="16.5" thickBot="1" x14ac:dyDescent="0.25">
      <c r="B145" s="594" t="s">
        <v>40</v>
      </c>
      <c r="C145" s="595"/>
      <c r="D145" s="594"/>
      <c r="E145" s="595"/>
      <c r="F145" s="594"/>
      <c r="G145" s="595"/>
      <c r="H145" s="640"/>
    </row>
    <row r="146" spans="2:8" ht="13.5" thickBot="1" x14ac:dyDescent="0.25">
      <c r="B146" s="619"/>
      <c r="C146" s="589"/>
      <c r="D146" s="590"/>
      <c r="E146" s="589"/>
      <c r="F146" s="590"/>
      <c r="G146" s="589"/>
      <c r="H146" s="620"/>
    </row>
    <row r="147" spans="2:8" ht="16.5" thickBot="1" x14ac:dyDescent="0.25">
      <c r="B147" s="600" t="s">
        <v>742</v>
      </c>
      <c r="C147" s="586" t="s">
        <v>1</v>
      </c>
      <c r="D147" s="587" t="s">
        <v>403</v>
      </c>
      <c r="E147" s="586" t="s">
        <v>2</v>
      </c>
      <c r="F147" s="587" t="s">
        <v>403</v>
      </c>
      <c r="G147" s="586" t="s">
        <v>80</v>
      </c>
      <c r="H147" s="588" t="s">
        <v>403</v>
      </c>
    </row>
    <row r="148" spans="2:8" x14ac:dyDescent="0.2">
      <c r="B148" s="607" t="s">
        <v>40</v>
      </c>
      <c r="C148" s="608">
        <v>30321</v>
      </c>
      <c r="D148" s="609">
        <v>1.4350683741145301E-2</v>
      </c>
      <c r="E148" s="621">
        <v>21136</v>
      </c>
      <c r="F148" s="622">
        <v>9.7196540178417449E-3</v>
      </c>
      <c r="G148" s="623">
        <v>19671</v>
      </c>
      <c r="H148" s="612">
        <v>7.6160026265549192E-3</v>
      </c>
    </row>
    <row r="149" spans="2:8" ht="13.5" thickBot="1" x14ac:dyDescent="0.25">
      <c r="B149" s="613" t="s">
        <v>747</v>
      </c>
      <c r="C149" s="614">
        <v>30321</v>
      </c>
      <c r="D149" s="615">
        <v>1.4350683741145301E-2</v>
      </c>
      <c r="E149" s="624">
        <v>21136</v>
      </c>
      <c r="F149" s="615">
        <v>9.7196540178417449E-3</v>
      </c>
      <c r="G149" s="625">
        <v>19671</v>
      </c>
      <c r="H149" s="618">
        <v>7.6160026265549192E-3</v>
      </c>
    </row>
    <row r="150" spans="2:8" x14ac:dyDescent="0.2">
      <c r="B150" s="626"/>
      <c r="C150" s="627"/>
      <c r="D150" s="628"/>
      <c r="E150" s="627"/>
      <c r="F150" s="628"/>
      <c r="G150" s="627"/>
      <c r="H150" s="620"/>
    </row>
    <row r="151" spans="2:8" ht="16.5" thickBot="1" x14ac:dyDescent="0.25">
      <c r="B151" s="629" t="s">
        <v>33</v>
      </c>
      <c r="C151" s="630"/>
      <c r="D151" s="629"/>
      <c r="E151" s="630"/>
      <c r="F151" s="629"/>
      <c r="G151" s="630"/>
      <c r="H151" s="640"/>
    </row>
    <row r="152" spans="2:8" ht="13.5" thickBot="1" x14ac:dyDescent="0.25">
      <c r="B152" s="619"/>
      <c r="C152" s="589"/>
      <c r="D152" s="590"/>
      <c r="E152" s="589"/>
      <c r="F152" s="590"/>
      <c r="G152" s="589"/>
      <c r="H152" s="620"/>
    </row>
    <row r="153" spans="2:8" ht="16.5" thickBot="1" x14ac:dyDescent="0.25">
      <c r="B153" s="600" t="s">
        <v>742</v>
      </c>
      <c r="C153" s="586" t="s">
        <v>1</v>
      </c>
      <c r="D153" s="587" t="s">
        <v>403</v>
      </c>
      <c r="E153" s="586" t="s">
        <v>2</v>
      </c>
      <c r="F153" s="587" t="s">
        <v>403</v>
      </c>
      <c r="G153" s="586" t="s">
        <v>80</v>
      </c>
      <c r="H153" s="588" t="s">
        <v>403</v>
      </c>
    </row>
    <row r="154" spans="2:8" x14ac:dyDescent="0.2">
      <c r="B154" s="607" t="s">
        <v>799</v>
      </c>
      <c r="C154" s="608">
        <v>8493</v>
      </c>
      <c r="D154" s="609">
        <v>4.019668118252928E-3</v>
      </c>
      <c r="E154" s="621">
        <v>7261</v>
      </c>
      <c r="F154" s="622">
        <v>3.33906168733672E-3</v>
      </c>
      <c r="G154" s="623">
        <v>6910</v>
      </c>
      <c r="H154" s="612">
        <v>2.6753382212136899E-3</v>
      </c>
    </row>
    <row r="155" spans="2:8" x14ac:dyDescent="0.2">
      <c r="B155" s="607" t="s">
        <v>800</v>
      </c>
      <c r="C155" s="608">
        <v>2643</v>
      </c>
      <c r="D155" s="609">
        <v>1.2509104952952419E-3</v>
      </c>
      <c r="E155" s="621">
        <v>3136</v>
      </c>
      <c r="F155" s="622">
        <v>1.4421288323217124E-3</v>
      </c>
      <c r="G155" s="623">
        <v>2809</v>
      </c>
      <c r="H155" s="612">
        <v>1.0875578962936693E-3</v>
      </c>
    </row>
    <row r="156" spans="2:8" x14ac:dyDescent="0.2">
      <c r="B156" s="607" t="s">
        <v>801</v>
      </c>
      <c r="C156" s="608">
        <v>37503</v>
      </c>
      <c r="D156" s="609">
        <v>1.7749866176714889E-2</v>
      </c>
      <c r="E156" s="621">
        <v>31289</v>
      </c>
      <c r="F156" s="622">
        <v>1.4388638084985351E-2</v>
      </c>
      <c r="G156" s="623">
        <v>26028</v>
      </c>
      <c r="H156" s="612">
        <v>1.0077236356259033E-2</v>
      </c>
    </row>
    <row r="157" spans="2:8" x14ac:dyDescent="0.2">
      <c r="B157" s="607" t="s">
        <v>802</v>
      </c>
      <c r="C157" s="608">
        <v>4228</v>
      </c>
      <c r="D157" s="609">
        <v>2.0010781589512986E-3</v>
      </c>
      <c r="E157" s="621">
        <v>4429</v>
      </c>
      <c r="F157" s="622">
        <v>2.0367310581482349E-3</v>
      </c>
      <c r="G157" s="623">
        <v>3610</v>
      </c>
      <c r="H157" s="612">
        <v>1.3976803152795109E-3</v>
      </c>
    </row>
    <row r="158" spans="2:8" x14ac:dyDescent="0.2">
      <c r="B158" s="607" t="s">
        <v>803</v>
      </c>
      <c r="C158" s="608">
        <v>5218</v>
      </c>
      <c r="D158" s="609">
        <v>2.469637141297984E-3</v>
      </c>
      <c r="E158" s="621">
        <v>1693</v>
      </c>
      <c r="F158" s="622">
        <v>7.7854722994918977E-4</v>
      </c>
      <c r="G158" s="623">
        <v>1271</v>
      </c>
      <c r="H158" s="612">
        <v>4.9209187831586107E-4</v>
      </c>
    </row>
    <row r="159" spans="2:8" x14ac:dyDescent="0.2">
      <c r="B159" s="607" t="s">
        <v>804</v>
      </c>
      <c r="C159" s="608">
        <v>24240</v>
      </c>
      <c r="D159" s="609">
        <v>1.1472595688973387E-2</v>
      </c>
      <c r="E159" s="621">
        <v>4392</v>
      </c>
      <c r="F159" s="622">
        <v>2.0197161452668883E-3</v>
      </c>
      <c r="G159" s="623">
        <v>5444</v>
      </c>
      <c r="H159" s="612">
        <v>2.1077483757289909E-3</v>
      </c>
    </row>
    <row r="160" spans="2:8" ht="13.5" thickBot="1" x14ac:dyDescent="0.25">
      <c r="B160" s="613" t="s">
        <v>747</v>
      </c>
      <c r="C160" s="614">
        <v>82200</v>
      </c>
      <c r="D160" s="615">
        <v>3.8904594291815697E-2</v>
      </c>
      <c r="E160" s="624">
        <v>52075</v>
      </c>
      <c r="F160" s="615">
        <v>2.3947340224219762E-2</v>
      </c>
      <c r="G160" s="625">
        <v>46039</v>
      </c>
      <c r="H160" s="618">
        <v>1.7824876464031414E-2</v>
      </c>
    </row>
    <row r="161" spans="2:8" x14ac:dyDescent="0.2">
      <c r="B161" s="632"/>
      <c r="C161" s="633"/>
      <c r="D161" s="632"/>
      <c r="E161" s="633"/>
      <c r="F161" s="632"/>
      <c r="G161" s="633"/>
      <c r="H161" s="632"/>
    </row>
    <row r="162" spans="2:8" ht="16.5" thickBot="1" x14ac:dyDescent="0.25">
      <c r="B162" s="594" t="s">
        <v>49</v>
      </c>
      <c r="C162" s="595"/>
      <c r="D162" s="594"/>
      <c r="E162" s="595"/>
      <c r="F162" s="594"/>
      <c r="G162" s="595"/>
      <c r="H162" s="640"/>
    </row>
    <row r="163" spans="2:8" ht="13.5" thickBot="1" x14ac:dyDescent="0.25">
      <c r="B163" s="619"/>
      <c r="C163" s="589"/>
      <c r="D163" s="590"/>
      <c r="E163" s="589"/>
      <c r="F163" s="590"/>
      <c r="G163" s="589"/>
      <c r="H163" s="620"/>
    </row>
    <row r="164" spans="2:8" ht="16.5" thickBot="1" x14ac:dyDescent="0.25">
      <c r="B164" s="600" t="s">
        <v>742</v>
      </c>
      <c r="C164" s="586" t="s">
        <v>1</v>
      </c>
      <c r="D164" s="587" t="s">
        <v>403</v>
      </c>
      <c r="E164" s="586" t="s">
        <v>2</v>
      </c>
      <c r="F164" s="587" t="s">
        <v>403</v>
      </c>
      <c r="G164" s="586" t="s">
        <v>80</v>
      </c>
      <c r="H164" s="588" t="s">
        <v>403</v>
      </c>
    </row>
    <row r="165" spans="2:8" x14ac:dyDescent="0.2">
      <c r="B165" s="607" t="s">
        <v>805</v>
      </c>
      <c r="C165" s="608">
        <v>1972</v>
      </c>
      <c r="D165" s="609">
        <v>9.333316294824884E-4</v>
      </c>
      <c r="E165" s="621">
        <v>1952</v>
      </c>
      <c r="F165" s="622">
        <v>8.976516201186169E-4</v>
      </c>
      <c r="G165" s="623">
        <v>4562</v>
      </c>
      <c r="H165" s="612">
        <v>1.7662652626884013E-3</v>
      </c>
    </row>
    <row r="166" spans="2:8" x14ac:dyDescent="0.2">
      <c r="B166" s="607" t="s">
        <v>806</v>
      </c>
      <c r="C166" s="608">
        <v>1004</v>
      </c>
      <c r="D166" s="609">
        <v>4.7518506896572943E-4</v>
      </c>
      <c r="E166" s="621">
        <v>1035</v>
      </c>
      <c r="F166" s="622">
        <v>4.7595769816740193E-4</v>
      </c>
      <c r="G166" s="623">
        <v>556</v>
      </c>
      <c r="H166" s="612">
        <v>2.1526599869678894E-4</v>
      </c>
    </row>
    <row r="167" spans="2:8" x14ac:dyDescent="0.2">
      <c r="B167" s="607" t="s">
        <v>807</v>
      </c>
      <c r="C167" s="608">
        <v>3215</v>
      </c>
      <c r="D167" s="609">
        <v>1.5216334628733268E-3</v>
      </c>
      <c r="E167" s="621">
        <v>2604</v>
      </c>
      <c r="F167" s="622">
        <v>1.1974819768385647E-3</v>
      </c>
      <c r="G167" s="623">
        <v>4147</v>
      </c>
      <c r="H167" s="612">
        <v>1.6055901017906181E-3</v>
      </c>
    </row>
    <row r="168" spans="2:8" x14ac:dyDescent="0.2">
      <c r="B168" s="607" t="s">
        <v>808</v>
      </c>
      <c r="C168" s="608">
        <v>1247</v>
      </c>
      <c r="D168" s="609">
        <v>5.901950009962794E-4</v>
      </c>
      <c r="E168" s="621">
        <v>896</v>
      </c>
      <c r="F168" s="622">
        <v>4.1203680923477501E-4</v>
      </c>
      <c r="G168" s="623">
        <v>874</v>
      </c>
      <c r="H168" s="612">
        <v>3.3838576054135528E-4</v>
      </c>
    </row>
    <row r="169" spans="2:8" ht="13.5" thickBot="1" x14ac:dyDescent="0.25">
      <c r="B169" s="613" t="s">
        <v>747</v>
      </c>
      <c r="C169" s="614">
        <v>7436</v>
      </c>
      <c r="D169" s="615">
        <v>3.5193985785151034E-3</v>
      </c>
      <c r="E169" s="624">
        <v>6486</v>
      </c>
      <c r="F169" s="615">
        <v>2.982668241849052E-3</v>
      </c>
      <c r="G169" s="625">
        <v>10135</v>
      </c>
      <c r="H169" s="618">
        <v>3.9239584474675465E-3</v>
      </c>
    </row>
    <row r="170" spans="2:8" x14ac:dyDescent="0.2">
      <c r="B170" s="619"/>
      <c r="C170" s="589"/>
      <c r="D170" s="590"/>
      <c r="E170" s="589"/>
      <c r="F170" s="590"/>
      <c r="G170" s="589"/>
      <c r="H170" s="620"/>
    </row>
    <row r="171" spans="2:8" ht="16.5" thickBot="1" x14ac:dyDescent="0.25">
      <c r="B171" s="594" t="s">
        <v>44</v>
      </c>
      <c r="C171" s="595"/>
      <c r="D171" s="594"/>
      <c r="E171" s="595"/>
      <c r="F171" s="594"/>
      <c r="G171" s="595"/>
      <c r="H171" s="631"/>
    </row>
    <row r="172" spans="2:8" ht="13.5" thickBot="1" x14ac:dyDescent="0.25">
      <c r="B172" s="619"/>
      <c r="C172" s="589"/>
      <c r="D172" s="590"/>
      <c r="E172" s="589"/>
      <c r="F172" s="590"/>
      <c r="G172" s="589"/>
      <c r="H172" s="620"/>
    </row>
    <row r="173" spans="2:8" ht="16.5" thickBot="1" x14ac:dyDescent="0.25">
      <c r="B173" s="600" t="s">
        <v>742</v>
      </c>
      <c r="C173" s="586" t="s">
        <v>1</v>
      </c>
      <c r="D173" s="587" t="s">
        <v>403</v>
      </c>
      <c r="E173" s="586" t="s">
        <v>2</v>
      </c>
      <c r="F173" s="587" t="s">
        <v>403</v>
      </c>
      <c r="G173" s="586" t="s">
        <v>80</v>
      </c>
      <c r="H173" s="588" t="s">
        <v>403</v>
      </c>
    </row>
    <row r="174" spans="2:8" x14ac:dyDescent="0.2">
      <c r="B174" s="607" t="s">
        <v>809</v>
      </c>
      <c r="C174" s="608">
        <v>3706</v>
      </c>
      <c r="D174" s="609">
        <v>1.7540197864412282E-3</v>
      </c>
      <c r="E174" s="621">
        <v>3436</v>
      </c>
      <c r="F174" s="622">
        <v>1.5800875854137129E-3</v>
      </c>
      <c r="G174" s="623">
        <v>2865</v>
      </c>
      <c r="H174" s="612">
        <v>1.10923936378831E-3</v>
      </c>
    </row>
    <row r="175" spans="2:8" x14ac:dyDescent="0.2">
      <c r="B175" s="607" t="s">
        <v>180</v>
      </c>
      <c r="C175" s="608">
        <v>16018</v>
      </c>
      <c r="D175" s="609">
        <v>7.5811896759890975E-3</v>
      </c>
      <c r="E175" s="621">
        <v>12021</v>
      </c>
      <c r="F175" s="622">
        <v>5.528007236396462E-3</v>
      </c>
      <c r="G175" s="623">
        <v>9288</v>
      </c>
      <c r="H175" s="612">
        <v>3.5960262516111074E-3</v>
      </c>
    </row>
    <row r="176" spans="2:8" ht="13.5" thickBot="1" x14ac:dyDescent="0.25">
      <c r="B176" s="613" t="s">
        <v>747</v>
      </c>
      <c r="C176" s="614">
        <v>19483</v>
      </c>
      <c r="D176" s="615">
        <v>9.2211461142024959E-3</v>
      </c>
      <c r="E176" s="624">
        <v>15172</v>
      </c>
      <c r="F176" s="615">
        <v>6.9770340063727747E-3</v>
      </c>
      <c r="G176" s="625">
        <v>11856</v>
      </c>
      <c r="H176" s="618">
        <v>4.5902764038653412E-3</v>
      </c>
    </row>
    <row r="177" spans="2:8" x14ac:dyDescent="0.2">
      <c r="B177" s="619"/>
      <c r="C177" s="589"/>
      <c r="D177" s="590"/>
      <c r="E177" s="589"/>
      <c r="F177" s="590"/>
      <c r="G177" s="589"/>
      <c r="H177" s="620"/>
    </row>
    <row r="178" spans="2:8" ht="16.5" thickBot="1" x14ac:dyDescent="0.25">
      <c r="B178" s="594" t="s">
        <v>41</v>
      </c>
      <c r="C178" s="595"/>
      <c r="D178" s="594"/>
      <c r="E178" s="595"/>
      <c r="F178" s="594"/>
      <c r="G178" s="595"/>
      <c r="H178" s="640"/>
    </row>
    <row r="179" spans="2:8" ht="13.5" thickBot="1" x14ac:dyDescent="0.25">
      <c r="B179" s="619"/>
      <c r="C179" s="589"/>
      <c r="D179" s="590"/>
      <c r="E179" s="589"/>
      <c r="F179" s="590"/>
      <c r="G179" s="589"/>
      <c r="H179" s="620"/>
    </row>
    <row r="180" spans="2:8" ht="16.5" thickBot="1" x14ac:dyDescent="0.25">
      <c r="B180" s="600" t="s">
        <v>742</v>
      </c>
      <c r="C180" s="586" t="s">
        <v>1</v>
      </c>
      <c r="D180" s="587" t="s">
        <v>403</v>
      </c>
      <c r="E180" s="586" t="s">
        <v>2</v>
      </c>
      <c r="F180" s="587" t="s">
        <v>403</v>
      </c>
      <c r="G180" s="586" t="s">
        <v>80</v>
      </c>
      <c r="H180" s="588" t="s">
        <v>403</v>
      </c>
    </row>
    <row r="181" spans="2:8" x14ac:dyDescent="0.2">
      <c r="B181" s="651" t="s">
        <v>810</v>
      </c>
      <c r="C181" s="621">
        <v>15808</v>
      </c>
      <c r="D181" s="609">
        <v>7.4817983767034371E-3</v>
      </c>
      <c r="E181" s="621">
        <v>5195</v>
      </c>
      <c r="F181" s="622">
        <v>2.3889857410431428E-3</v>
      </c>
      <c r="G181" s="623">
        <v>4972</v>
      </c>
      <c r="H181" s="612">
        <v>1.9250045782741628E-3</v>
      </c>
    </row>
    <row r="182" spans="2:8" x14ac:dyDescent="0.2">
      <c r="B182" s="651" t="s">
        <v>811</v>
      </c>
      <c r="C182" s="621">
        <v>18223</v>
      </c>
      <c r="D182" s="609">
        <v>8.6247983184885336E-3</v>
      </c>
      <c r="E182" s="621">
        <v>16122</v>
      </c>
      <c r="F182" s="622">
        <v>7.4139033911641101E-3</v>
      </c>
      <c r="G182" s="623">
        <v>7776</v>
      </c>
      <c r="H182" s="612">
        <v>3.0106266292558108E-3</v>
      </c>
    </row>
    <row r="183" spans="2:8" ht="13.5" thickBot="1" x14ac:dyDescent="0.25">
      <c r="B183" s="613" t="s">
        <v>747</v>
      </c>
      <c r="C183" s="614">
        <v>34015</v>
      </c>
      <c r="D183" s="615">
        <v>1.6099024024770203E-2</v>
      </c>
      <c r="E183" s="624">
        <v>21315</v>
      </c>
      <c r="F183" s="615">
        <v>9.8019694071866392E-3</v>
      </c>
      <c r="G183" s="625">
        <v>12747</v>
      </c>
      <c r="H183" s="618">
        <v>4.9352440384675695E-3</v>
      </c>
    </row>
    <row r="184" spans="2:8" x14ac:dyDescent="0.2">
      <c r="B184" s="619"/>
      <c r="C184" s="589"/>
      <c r="D184" s="590"/>
      <c r="E184" s="589"/>
      <c r="F184" s="590"/>
      <c r="G184" s="589"/>
      <c r="H184" s="620"/>
    </row>
    <row r="185" spans="2:8" ht="16.5" thickBot="1" x14ac:dyDescent="0.25">
      <c r="B185" s="594" t="s">
        <v>42</v>
      </c>
      <c r="C185" s="595"/>
      <c r="D185" s="594"/>
      <c r="E185" s="595"/>
      <c r="F185" s="594"/>
      <c r="G185" s="595"/>
      <c r="H185" s="631"/>
    </row>
    <row r="186" spans="2:8" ht="13.5" thickBot="1" x14ac:dyDescent="0.25">
      <c r="B186" s="619"/>
      <c r="C186" s="589"/>
      <c r="D186" s="590"/>
      <c r="E186" s="589"/>
      <c r="F186" s="590"/>
      <c r="G186" s="589"/>
      <c r="H186" s="620"/>
    </row>
    <row r="187" spans="2:8" ht="16.5" thickBot="1" x14ac:dyDescent="0.25">
      <c r="B187" s="600" t="s">
        <v>742</v>
      </c>
      <c r="C187" s="586" t="s">
        <v>1</v>
      </c>
      <c r="D187" s="587" t="s">
        <v>403</v>
      </c>
      <c r="E187" s="586" t="s">
        <v>2</v>
      </c>
      <c r="F187" s="587" t="s">
        <v>403</v>
      </c>
      <c r="G187" s="586" t="s">
        <v>80</v>
      </c>
      <c r="H187" s="588" t="s">
        <v>403</v>
      </c>
    </row>
    <row r="188" spans="2:8" x14ac:dyDescent="0.2">
      <c r="B188" s="607" t="s">
        <v>42</v>
      </c>
      <c r="C188" s="608">
        <v>7759</v>
      </c>
      <c r="D188" s="609">
        <v>3.6722718626544765E-3</v>
      </c>
      <c r="E188" s="621">
        <v>6063</v>
      </c>
      <c r="F188" s="622">
        <v>2.7881463999893312E-3</v>
      </c>
      <c r="G188" s="623">
        <v>4048</v>
      </c>
      <c r="H188" s="612">
        <v>1.5672603646125927E-3</v>
      </c>
    </row>
    <row r="189" spans="2:8" x14ac:dyDescent="0.2">
      <c r="B189" s="607" t="s">
        <v>812</v>
      </c>
      <c r="C189" s="608">
        <v>17113</v>
      </c>
      <c r="D189" s="609">
        <v>8.0994443079786121E-3</v>
      </c>
      <c r="E189" s="621">
        <v>14584</v>
      </c>
      <c r="F189" s="622">
        <v>6.7066348503124536E-3</v>
      </c>
      <c r="G189" s="623">
        <v>8277</v>
      </c>
      <c r="H189" s="612">
        <v>3.2045983295203632E-3</v>
      </c>
    </row>
    <row r="190" spans="2:8" ht="13.5" thickBot="1" x14ac:dyDescent="0.25">
      <c r="B190" s="613" t="s">
        <v>747</v>
      </c>
      <c r="C190" s="614">
        <v>24869</v>
      </c>
      <c r="D190" s="615">
        <v>1.1770296294929008E-2</v>
      </c>
      <c r="E190" s="624">
        <v>20644</v>
      </c>
      <c r="F190" s="615">
        <v>9.4934016627708645E-3</v>
      </c>
      <c r="G190" s="625">
        <v>12324</v>
      </c>
      <c r="H190" s="618">
        <v>4.7714715250705515E-3</v>
      </c>
    </row>
    <row r="191" spans="2:8" x14ac:dyDescent="0.2">
      <c r="B191" s="619"/>
      <c r="C191" s="589"/>
      <c r="D191" s="590"/>
      <c r="E191" s="589"/>
      <c r="F191" s="590"/>
      <c r="G191" s="589"/>
      <c r="H191" s="620"/>
    </row>
    <row r="192" spans="2:8" ht="16.5" thickBot="1" x14ac:dyDescent="0.25">
      <c r="B192" s="594" t="s">
        <v>28</v>
      </c>
      <c r="C192" s="595"/>
      <c r="D192" s="594"/>
      <c r="E192" s="595"/>
      <c r="F192" s="594"/>
      <c r="G192" s="595"/>
      <c r="H192" s="631"/>
    </row>
    <row r="193" spans="2:8" ht="13.5" thickBot="1" x14ac:dyDescent="0.25">
      <c r="B193" s="619"/>
      <c r="C193" s="589"/>
      <c r="D193" s="590"/>
      <c r="E193" s="589"/>
      <c r="F193" s="590"/>
      <c r="G193" s="589"/>
      <c r="H193" s="620"/>
    </row>
    <row r="194" spans="2:8" ht="16.5" thickBot="1" x14ac:dyDescent="0.25">
      <c r="B194" s="600" t="s">
        <v>742</v>
      </c>
      <c r="C194" s="586" t="s">
        <v>1</v>
      </c>
      <c r="D194" s="587" t="s">
        <v>403</v>
      </c>
      <c r="E194" s="586" t="s">
        <v>2</v>
      </c>
      <c r="F194" s="587" t="s">
        <v>403</v>
      </c>
      <c r="G194" s="586" t="s">
        <v>80</v>
      </c>
      <c r="H194" s="588" t="s">
        <v>403</v>
      </c>
    </row>
    <row r="195" spans="2:8" x14ac:dyDescent="0.2">
      <c r="B195" s="607" t="s">
        <v>813</v>
      </c>
      <c r="C195" s="608">
        <v>20452</v>
      </c>
      <c r="D195" s="609">
        <v>9.679765966620615E-3</v>
      </c>
      <c r="E195" s="621">
        <v>24652</v>
      </c>
      <c r="F195" s="622">
        <v>1.1336530604079992E-2</v>
      </c>
      <c r="G195" s="623">
        <v>12718</v>
      </c>
      <c r="H195" s="612">
        <v>4.924016135657845E-3</v>
      </c>
    </row>
    <row r="196" spans="2:8" x14ac:dyDescent="0.2">
      <c r="B196" s="607" t="s">
        <v>814</v>
      </c>
      <c r="C196" s="608">
        <v>85238</v>
      </c>
      <c r="D196" s="609">
        <v>4.0342455088148252E-2</v>
      </c>
      <c r="E196" s="621">
        <v>75619</v>
      </c>
      <c r="F196" s="622">
        <v>3.4774343166879967E-2</v>
      </c>
      <c r="G196" s="623">
        <v>93955</v>
      </c>
      <c r="H196" s="612">
        <v>3.6376469258195689E-2</v>
      </c>
    </row>
    <row r="197" spans="2:8" ht="13.5" thickBot="1" x14ac:dyDescent="0.25">
      <c r="B197" s="613" t="s">
        <v>747</v>
      </c>
      <c r="C197" s="614">
        <v>102162</v>
      </c>
      <c r="D197" s="615">
        <v>4.8352447226769769E-2</v>
      </c>
      <c r="E197" s="624">
        <v>98014</v>
      </c>
      <c r="F197" s="615">
        <v>4.5073883810218422E-2</v>
      </c>
      <c r="G197" s="625">
        <v>103579</v>
      </c>
      <c r="H197" s="618">
        <v>4.0104132991024256E-2</v>
      </c>
    </row>
    <row r="198" spans="2:8" ht="15.75" x14ac:dyDescent="0.2">
      <c r="B198" s="596"/>
      <c r="C198" s="597"/>
      <c r="D198" s="596"/>
      <c r="E198" s="597"/>
      <c r="F198" s="596"/>
      <c r="G198" s="597"/>
      <c r="H198" s="620"/>
    </row>
    <row r="199" spans="2:8" ht="16.5" thickBot="1" x14ac:dyDescent="0.25">
      <c r="B199" s="594" t="s">
        <v>43</v>
      </c>
      <c r="C199" s="595"/>
      <c r="D199" s="594"/>
      <c r="E199" s="595"/>
      <c r="F199" s="594"/>
      <c r="G199" s="595"/>
      <c r="H199" s="631"/>
    </row>
    <row r="200" spans="2:8" ht="13.5" thickBot="1" x14ac:dyDescent="0.25">
      <c r="B200" s="619"/>
      <c r="C200" s="589"/>
      <c r="D200" s="590"/>
      <c r="E200" s="589"/>
      <c r="F200" s="590"/>
      <c r="G200" s="589"/>
      <c r="H200" s="620"/>
    </row>
    <row r="201" spans="2:8" ht="16.5" thickBot="1" x14ac:dyDescent="0.25">
      <c r="B201" s="600" t="s">
        <v>742</v>
      </c>
      <c r="C201" s="586" t="s">
        <v>1</v>
      </c>
      <c r="D201" s="587" t="s">
        <v>403</v>
      </c>
      <c r="E201" s="586" t="s">
        <v>2</v>
      </c>
      <c r="F201" s="587" t="s">
        <v>403</v>
      </c>
      <c r="G201" s="586" t="s">
        <v>80</v>
      </c>
      <c r="H201" s="588" t="s">
        <v>403</v>
      </c>
    </row>
    <row r="202" spans="2:8" x14ac:dyDescent="0.2">
      <c r="B202" s="607" t="s">
        <v>815</v>
      </c>
      <c r="C202" s="608">
        <v>9028</v>
      </c>
      <c r="D202" s="609">
        <v>4.2728792854806828E-3</v>
      </c>
      <c r="E202" s="621">
        <v>18283</v>
      </c>
      <c r="F202" s="622">
        <v>8.4076662759368197E-3</v>
      </c>
      <c r="G202" s="623">
        <v>4952</v>
      </c>
      <c r="H202" s="612">
        <v>1.9172611970260771E-3</v>
      </c>
    </row>
    <row r="203" spans="2:8" ht="13.5" thickBot="1" x14ac:dyDescent="0.25">
      <c r="B203" s="613" t="s">
        <v>747</v>
      </c>
      <c r="C203" s="614">
        <v>9028</v>
      </c>
      <c r="D203" s="615">
        <v>4.2728792854806828E-3</v>
      </c>
      <c r="E203" s="624">
        <v>18283</v>
      </c>
      <c r="F203" s="615">
        <v>8.4076662759368197E-3</v>
      </c>
      <c r="G203" s="625">
        <v>4952</v>
      </c>
      <c r="H203" s="618">
        <v>1.9172611970260771E-3</v>
      </c>
    </row>
    <row r="204" spans="2:8" x14ac:dyDescent="0.2">
      <c r="B204" s="619"/>
      <c r="C204" s="589"/>
      <c r="D204" s="590"/>
      <c r="E204" s="589"/>
      <c r="F204" s="590"/>
      <c r="G204" s="589"/>
      <c r="H204" s="620"/>
    </row>
    <row r="205" spans="2:8" ht="16.5" thickBot="1" x14ac:dyDescent="0.25">
      <c r="B205" s="594" t="s">
        <v>30</v>
      </c>
      <c r="C205" s="595"/>
      <c r="D205" s="594"/>
      <c r="E205" s="595"/>
      <c r="F205" s="594"/>
      <c r="G205" s="595"/>
      <c r="H205" s="631"/>
    </row>
    <row r="206" spans="2:8" ht="13.5" thickBot="1" x14ac:dyDescent="0.25">
      <c r="B206" s="619"/>
      <c r="C206" s="589"/>
      <c r="D206" s="590"/>
      <c r="E206" s="589"/>
      <c r="F206" s="590"/>
      <c r="G206" s="589"/>
      <c r="H206" s="620"/>
    </row>
    <row r="207" spans="2:8" ht="16.5" thickBot="1" x14ac:dyDescent="0.25">
      <c r="B207" s="600" t="s">
        <v>742</v>
      </c>
      <c r="C207" s="586" t="s">
        <v>1</v>
      </c>
      <c r="D207" s="587" t="s">
        <v>403</v>
      </c>
      <c r="E207" s="586" t="s">
        <v>2</v>
      </c>
      <c r="F207" s="587" t="s">
        <v>403</v>
      </c>
      <c r="G207" s="586" t="s">
        <v>80</v>
      </c>
      <c r="H207" s="588" t="s">
        <v>403</v>
      </c>
    </row>
    <row r="208" spans="2:8" x14ac:dyDescent="0.2">
      <c r="B208" s="607" t="s">
        <v>816</v>
      </c>
      <c r="C208" s="608">
        <v>118472</v>
      </c>
      <c r="D208" s="609">
        <v>5.6071838137956069E-2</v>
      </c>
      <c r="E208" s="621">
        <v>69571</v>
      </c>
      <c r="F208" s="622">
        <v>3.1993094704545234E-2</v>
      </c>
      <c r="G208" s="623">
        <v>71377</v>
      </c>
      <c r="H208" s="612">
        <v>2.7634966167231483E-2</v>
      </c>
    </row>
    <row r="209" spans="2:8" ht="13.5" thickBot="1" x14ac:dyDescent="0.25">
      <c r="B209" s="613" t="s">
        <v>747</v>
      </c>
      <c r="C209" s="614">
        <v>118472</v>
      </c>
      <c r="D209" s="615">
        <v>5.6071838137956069E-2</v>
      </c>
      <c r="E209" s="624">
        <v>69571</v>
      </c>
      <c r="F209" s="615">
        <v>3.1993094704545234E-2</v>
      </c>
      <c r="G209" s="625">
        <v>71377</v>
      </c>
      <c r="H209" s="618">
        <v>2.7634966167231483E-2</v>
      </c>
    </row>
    <row r="210" spans="2:8" x14ac:dyDescent="0.2">
      <c r="B210" s="632"/>
      <c r="C210" s="633"/>
      <c r="D210" s="632"/>
      <c r="E210" s="633"/>
      <c r="F210" s="632"/>
      <c r="G210" s="633"/>
      <c r="H210" s="632"/>
    </row>
    <row r="211" spans="2:8" ht="16.5" thickBot="1" x14ac:dyDescent="0.25">
      <c r="B211" s="652" t="s">
        <v>54</v>
      </c>
      <c r="C211" s="653"/>
      <c r="D211" s="652"/>
      <c r="E211" s="653"/>
      <c r="F211" s="652"/>
      <c r="G211" s="653"/>
      <c r="H211" s="652"/>
    </row>
    <row r="212" spans="2:8" ht="13.5" thickBot="1" x14ac:dyDescent="0.25">
      <c r="B212" s="619"/>
      <c r="C212" s="589"/>
      <c r="D212" s="590"/>
      <c r="E212" s="589"/>
      <c r="F212" s="590"/>
      <c r="G212" s="589"/>
      <c r="H212" s="620"/>
    </row>
    <row r="213" spans="2:8" ht="16.5" thickBot="1" x14ac:dyDescent="0.25">
      <c r="B213" s="600" t="s">
        <v>742</v>
      </c>
      <c r="C213" s="586" t="s">
        <v>1</v>
      </c>
      <c r="D213" s="587" t="s">
        <v>403</v>
      </c>
      <c r="E213" s="586" t="s">
        <v>2</v>
      </c>
      <c r="F213" s="587" t="s">
        <v>403</v>
      </c>
      <c r="G213" s="586" t="s">
        <v>80</v>
      </c>
      <c r="H213" s="588" t="s">
        <v>403</v>
      </c>
    </row>
    <row r="214" spans="2:8" x14ac:dyDescent="0.2">
      <c r="B214" s="607" t="s">
        <v>54</v>
      </c>
      <c r="C214" s="608">
        <v>19</v>
      </c>
      <c r="D214" s="609" t="s">
        <v>739</v>
      </c>
      <c r="E214" s="621">
        <v>682</v>
      </c>
      <c r="F214" s="622">
        <v>3.1362623202914791E-4</v>
      </c>
      <c r="G214" s="623">
        <v>6418</v>
      </c>
      <c r="H214" s="612">
        <v>2.4848510425107759E-3</v>
      </c>
    </row>
    <row r="215" spans="2:8" ht="13.5" thickBot="1" x14ac:dyDescent="0.25">
      <c r="B215" s="613" t="s">
        <v>747</v>
      </c>
      <c r="C215" s="614">
        <v>19</v>
      </c>
      <c r="D215" s="615" t="s">
        <v>739</v>
      </c>
      <c r="E215" s="624">
        <v>682</v>
      </c>
      <c r="F215" s="615">
        <v>3.1362623202914791E-4</v>
      </c>
      <c r="G215" s="625">
        <v>6418</v>
      </c>
      <c r="H215" s="618">
        <v>2.4848510425107759E-3</v>
      </c>
    </row>
    <row r="216" spans="2:8" x14ac:dyDescent="0.2">
      <c r="B216" s="632"/>
      <c r="C216" s="633"/>
      <c r="D216" s="632"/>
      <c r="E216" s="633"/>
      <c r="F216" s="632"/>
      <c r="G216" s="633"/>
      <c r="H216" s="632"/>
    </row>
    <row r="217" spans="2:8" ht="16.5" thickBot="1" x14ac:dyDescent="0.25">
      <c r="B217" s="594" t="s">
        <v>27</v>
      </c>
      <c r="C217" s="595"/>
      <c r="D217" s="594"/>
      <c r="E217" s="595"/>
      <c r="F217" s="594"/>
      <c r="G217" s="595"/>
      <c r="H217" s="631"/>
    </row>
    <row r="218" spans="2:8" ht="13.5" thickBot="1" x14ac:dyDescent="0.25">
      <c r="B218" s="619"/>
      <c r="C218" s="589"/>
      <c r="D218" s="590"/>
      <c r="E218" s="589"/>
      <c r="F218" s="590"/>
      <c r="G218" s="589"/>
      <c r="H218" s="620"/>
    </row>
    <row r="219" spans="2:8" ht="16.5" thickBot="1" x14ac:dyDescent="0.25">
      <c r="B219" s="600" t="s">
        <v>742</v>
      </c>
      <c r="C219" s="586" t="s">
        <v>1</v>
      </c>
      <c r="D219" s="587" t="s">
        <v>403</v>
      </c>
      <c r="E219" s="586" t="s">
        <v>2</v>
      </c>
      <c r="F219" s="587" t="s">
        <v>403</v>
      </c>
      <c r="G219" s="586" t="s">
        <v>80</v>
      </c>
      <c r="H219" s="588" t="s">
        <v>403</v>
      </c>
    </row>
    <row r="220" spans="2:8" x14ac:dyDescent="0.2">
      <c r="B220" s="607" t="s">
        <v>817</v>
      </c>
      <c r="C220" s="608">
        <v>377</v>
      </c>
      <c r="D220" s="609">
        <v>1.7843104681282868E-4</v>
      </c>
      <c r="E220" s="621">
        <v>554</v>
      </c>
      <c r="F220" s="622">
        <v>2.5476383070989435E-4</v>
      </c>
      <c r="G220" s="623">
        <v>1505</v>
      </c>
      <c r="H220" s="612">
        <v>5.8268943891846641E-4</v>
      </c>
    </row>
    <row r="221" spans="2:8" x14ac:dyDescent="0.2">
      <c r="B221" s="607" t="s">
        <v>818</v>
      </c>
      <c r="C221" s="608">
        <v>2288</v>
      </c>
      <c r="D221" s="609">
        <v>1.0828918703123394E-3</v>
      </c>
      <c r="E221" s="621">
        <v>2481</v>
      </c>
      <c r="F221" s="622">
        <v>1.1409188880708446E-3</v>
      </c>
      <c r="G221" s="623">
        <v>6400</v>
      </c>
      <c r="H221" s="612">
        <v>2.4778819993874985E-3</v>
      </c>
    </row>
    <row r="222" spans="2:8" x14ac:dyDescent="0.2">
      <c r="B222" s="607" t="s">
        <v>819</v>
      </c>
      <c r="C222" s="608">
        <v>52854</v>
      </c>
      <c r="D222" s="609">
        <v>2.5015370154496674E-2</v>
      </c>
      <c r="E222" s="621">
        <v>53341</v>
      </c>
      <c r="F222" s="622">
        <v>2.4529526162268004E-2</v>
      </c>
      <c r="G222" s="623">
        <v>47002</v>
      </c>
      <c r="H222" s="612">
        <v>1.819772027112675E-2</v>
      </c>
    </row>
    <row r="223" spans="2:8" x14ac:dyDescent="0.2">
      <c r="B223" s="607" t="s">
        <v>820</v>
      </c>
      <c r="C223" s="608">
        <v>6726</v>
      </c>
      <c r="D223" s="609">
        <v>3.1833613285492989E-3</v>
      </c>
      <c r="E223" s="621">
        <v>54806</v>
      </c>
      <c r="F223" s="622">
        <v>2.5203224739867275E-2</v>
      </c>
      <c r="G223" s="623">
        <v>106449</v>
      </c>
      <c r="H223" s="612">
        <v>4.1213759523874974E-2</v>
      </c>
    </row>
    <row r="224" spans="2:8" x14ac:dyDescent="0.2">
      <c r="B224" s="607" t="s">
        <v>821</v>
      </c>
      <c r="C224" s="608">
        <v>715</v>
      </c>
      <c r="D224" s="609">
        <v>3.3840370947260608E-4</v>
      </c>
      <c r="E224" s="621">
        <v>365</v>
      </c>
      <c r="F224" s="622">
        <v>1.6784981626193402E-4</v>
      </c>
      <c r="G224" s="623">
        <v>1675</v>
      </c>
      <c r="H224" s="612">
        <v>6.4850817952719693E-4</v>
      </c>
    </row>
    <row r="225" spans="2:8" x14ac:dyDescent="0.2">
      <c r="B225" s="607" t="s">
        <v>822</v>
      </c>
      <c r="C225" s="608">
        <v>452</v>
      </c>
      <c r="D225" s="609">
        <v>2.1392793941485029E-4</v>
      </c>
      <c r="E225" s="621">
        <v>331</v>
      </c>
      <c r="F225" s="622">
        <v>1.5221449091150729E-4</v>
      </c>
      <c r="G225" s="623">
        <v>481</v>
      </c>
      <c r="H225" s="612">
        <v>1.8622831901646668E-4</v>
      </c>
    </row>
    <row r="226" spans="2:8" x14ac:dyDescent="0.2">
      <c r="B226" s="607" t="s">
        <v>823</v>
      </c>
      <c r="C226" s="608">
        <v>11637</v>
      </c>
      <c r="D226" s="609">
        <v>5.5076978561296747E-3</v>
      </c>
      <c r="E226" s="621">
        <v>8001</v>
      </c>
      <c r="F226" s="622">
        <v>3.6793599449636547E-3</v>
      </c>
      <c r="G226" s="623">
        <v>8146</v>
      </c>
      <c r="H226" s="612">
        <v>3.1538791823454006E-3</v>
      </c>
    </row>
    <row r="227" spans="2:8" x14ac:dyDescent="0.2">
      <c r="B227" s="607" t="s">
        <v>824</v>
      </c>
      <c r="C227" s="608">
        <v>3212</v>
      </c>
      <c r="D227" s="609">
        <v>1.5202135871692458E-3</v>
      </c>
      <c r="E227" s="621">
        <v>1799</v>
      </c>
      <c r="F227" s="622">
        <v>8.2729265604169664E-4</v>
      </c>
      <c r="G227" s="623">
        <v>2214</v>
      </c>
      <c r="H227" s="612">
        <v>8.5719230416311278E-4</v>
      </c>
    </row>
    <row r="228" spans="2:8" x14ac:dyDescent="0.2">
      <c r="B228" s="607" t="s">
        <v>825</v>
      </c>
      <c r="C228" s="608">
        <v>1910</v>
      </c>
      <c r="D228" s="609">
        <v>9.0398753159815057E-4</v>
      </c>
      <c r="E228" s="621">
        <v>1048</v>
      </c>
      <c r="F228" s="622">
        <v>4.8193591080138859E-4</v>
      </c>
      <c r="G228" s="623">
        <v>893</v>
      </c>
      <c r="H228" s="612">
        <v>3.4574197272703688E-4</v>
      </c>
    </row>
    <row r="229" spans="2:8" x14ac:dyDescent="0.2">
      <c r="B229" s="607" t="s">
        <v>826</v>
      </c>
      <c r="C229" s="608">
        <v>774</v>
      </c>
      <c r="D229" s="609">
        <v>3.663279316528631E-4</v>
      </c>
      <c r="E229" s="621">
        <v>788</v>
      </c>
      <c r="F229" s="622">
        <v>3.6237165812165478E-4</v>
      </c>
      <c r="G229" s="623">
        <v>875</v>
      </c>
      <c r="H229" s="612">
        <v>3.3877292960375957E-4</v>
      </c>
    </row>
    <row r="230" spans="2:8" x14ac:dyDescent="0.2">
      <c r="B230" s="607" t="s">
        <v>827</v>
      </c>
      <c r="C230" s="608">
        <v>438</v>
      </c>
      <c r="D230" s="609">
        <v>2.0730185279580626E-4</v>
      </c>
      <c r="E230" s="621">
        <v>175</v>
      </c>
      <c r="F230" s="622">
        <v>8.0475939303666983E-5</v>
      </c>
      <c r="G230" s="623">
        <v>2</v>
      </c>
      <c r="H230" s="612" t="s">
        <v>739</v>
      </c>
    </row>
    <row r="231" spans="2:8" ht="13.5" thickBot="1" x14ac:dyDescent="0.25">
      <c r="B231" s="613" t="s">
        <v>747</v>
      </c>
      <c r="C231" s="614">
        <v>79374</v>
      </c>
      <c r="D231" s="615">
        <v>3.7567071378571522E-2</v>
      </c>
      <c r="E231" s="624">
        <v>120737</v>
      </c>
      <c r="F231" s="615">
        <v>5.5522419906896235E-2</v>
      </c>
      <c r="G231" s="625">
        <v>171809</v>
      </c>
      <c r="H231" s="618">
        <v>6.6519129442619798E-2</v>
      </c>
    </row>
    <row r="232" spans="2:8" x14ac:dyDescent="0.2">
      <c r="B232" s="619"/>
      <c r="C232" s="589"/>
      <c r="D232" s="590"/>
      <c r="E232" s="589"/>
      <c r="F232" s="590"/>
      <c r="G232" s="589"/>
      <c r="H232" s="620"/>
    </row>
    <row r="233" spans="2:8" ht="16.5" thickBot="1" x14ac:dyDescent="0.25">
      <c r="B233" s="594" t="s">
        <v>31</v>
      </c>
      <c r="C233" s="595"/>
      <c r="D233" s="594"/>
      <c r="E233" s="595"/>
      <c r="F233" s="594"/>
      <c r="G233" s="595"/>
      <c r="H233" s="631"/>
    </row>
    <row r="234" spans="2:8" ht="13.5" thickBot="1" x14ac:dyDescent="0.25">
      <c r="B234" s="619"/>
      <c r="C234" s="589"/>
      <c r="D234" s="590"/>
      <c r="E234" s="589"/>
      <c r="F234" s="590"/>
      <c r="G234" s="589"/>
      <c r="H234" s="620"/>
    </row>
    <row r="235" spans="2:8" ht="16.5" thickBot="1" x14ac:dyDescent="0.25">
      <c r="B235" s="600" t="s">
        <v>742</v>
      </c>
      <c r="C235" s="586" t="s">
        <v>1</v>
      </c>
      <c r="D235" s="587" t="s">
        <v>403</v>
      </c>
      <c r="E235" s="586" t="s">
        <v>2</v>
      </c>
      <c r="F235" s="587" t="s">
        <v>403</v>
      </c>
      <c r="G235" s="586" t="s">
        <v>80</v>
      </c>
      <c r="H235" s="588" t="s">
        <v>403</v>
      </c>
    </row>
    <row r="236" spans="2:8" x14ac:dyDescent="0.2">
      <c r="B236" s="607" t="s">
        <v>828</v>
      </c>
      <c r="C236" s="608">
        <v>505</v>
      </c>
      <c r="D236" s="609">
        <v>2.3901241018694556E-4</v>
      </c>
      <c r="E236" s="608">
        <v>235</v>
      </c>
      <c r="F236" s="622">
        <v>1.080676899220671E-4</v>
      </c>
      <c r="G236" s="623">
        <v>135</v>
      </c>
      <c r="H236" s="612">
        <v>5.2267823424580046E-5</v>
      </c>
    </row>
    <row r="237" spans="2:8" x14ac:dyDescent="0.2">
      <c r="B237" s="607" t="s">
        <v>829</v>
      </c>
      <c r="C237" s="608">
        <v>759</v>
      </c>
      <c r="D237" s="609">
        <v>3.5922855313245879E-4</v>
      </c>
      <c r="E237" s="608">
        <v>438</v>
      </c>
      <c r="F237" s="622">
        <v>2.0141977951432081E-4</v>
      </c>
      <c r="G237" s="623">
        <v>312</v>
      </c>
      <c r="H237" s="612">
        <v>1.2079674747014055E-4</v>
      </c>
    </row>
    <row r="238" spans="2:8" x14ac:dyDescent="0.2">
      <c r="B238" s="607" t="s">
        <v>830</v>
      </c>
      <c r="C238" s="608">
        <v>1236</v>
      </c>
      <c r="D238" s="609">
        <v>5.8498879008131628E-4</v>
      </c>
      <c r="E238" s="608">
        <v>1365</v>
      </c>
      <c r="F238" s="622">
        <v>6.2771232656860256E-4</v>
      </c>
      <c r="G238" s="623">
        <v>1935</v>
      </c>
      <c r="H238" s="612">
        <v>7.49172135752314E-4</v>
      </c>
    </row>
    <row r="239" spans="2:8" x14ac:dyDescent="0.2">
      <c r="B239" s="607" t="s">
        <v>831</v>
      </c>
      <c r="C239" s="608">
        <v>37373</v>
      </c>
      <c r="D239" s="609">
        <v>1.7688338229538053E-2</v>
      </c>
      <c r="E239" s="608">
        <v>50535</v>
      </c>
      <c r="F239" s="622">
        <v>2.3239151958347495E-2</v>
      </c>
      <c r="G239" s="623">
        <v>44032</v>
      </c>
      <c r="H239" s="612">
        <v>1.7047828155785989E-2</v>
      </c>
    </row>
    <row r="240" spans="2:8" x14ac:dyDescent="0.2">
      <c r="B240" s="607" t="s">
        <v>832</v>
      </c>
      <c r="C240" s="608">
        <v>3716</v>
      </c>
      <c r="D240" s="609">
        <v>1.7587527054548312E-3</v>
      </c>
      <c r="E240" s="608">
        <v>3729</v>
      </c>
      <c r="F240" s="622">
        <v>1.7148273009335668E-3</v>
      </c>
      <c r="G240" s="623">
        <v>2228</v>
      </c>
      <c r="H240" s="612">
        <v>8.6261267103677293E-4</v>
      </c>
    </row>
    <row r="241" spans="2:8" ht="13.5" thickBot="1" x14ac:dyDescent="0.25">
      <c r="B241" s="613" t="s">
        <v>747</v>
      </c>
      <c r="C241" s="614">
        <v>43584</v>
      </c>
      <c r="D241" s="615">
        <v>2.0627954228886802E-2</v>
      </c>
      <c r="E241" s="614">
        <v>56299</v>
      </c>
      <c r="F241" s="615">
        <v>2.5889799467755131E-2</v>
      </c>
      <c r="G241" s="625">
        <v>48640</v>
      </c>
      <c r="H241" s="618">
        <v>1.8831903195344987E-2</v>
      </c>
    </row>
    <row r="242" spans="2:8" x14ac:dyDescent="0.2">
      <c r="B242" s="619"/>
      <c r="C242" s="589"/>
      <c r="D242" s="590"/>
      <c r="E242" s="589"/>
      <c r="F242" s="590"/>
      <c r="G242" s="589"/>
      <c r="H242" s="620"/>
    </row>
    <row r="243" spans="2:8" ht="16.5" thickBot="1" x14ac:dyDescent="0.25">
      <c r="B243" s="594" t="s">
        <v>38</v>
      </c>
      <c r="C243" s="595"/>
      <c r="D243" s="594"/>
      <c r="E243" s="595"/>
      <c r="F243" s="594"/>
      <c r="G243" s="595"/>
      <c r="H243" s="631"/>
    </row>
    <row r="244" spans="2:8" ht="13.5" thickBot="1" x14ac:dyDescent="0.25">
      <c r="B244" s="619"/>
      <c r="C244" s="589"/>
      <c r="D244" s="590"/>
      <c r="E244" s="589"/>
      <c r="F244" s="590"/>
      <c r="G244" s="589"/>
      <c r="H244" s="620"/>
    </row>
    <row r="245" spans="2:8" ht="16.5" thickBot="1" x14ac:dyDescent="0.25">
      <c r="B245" s="600" t="s">
        <v>742</v>
      </c>
      <c r="C245" s="586" t="s">
        <v>1</v>
      </c>
      <c r="D245" s="587" t="s">
        <v>403</v>
      </c>
      <c r="E245" s="586" t="s">
        <v>2</v>
      </c>
      <c r="F245" s="587" t="s">
        <v>403</v>
      </c>
      <c r="G245" s="586" t="s">
        <v>80</v>
      </c>
      <c r="H245" s="588" t="s">
        <v>403</v>
      </c>
    </row>
    <row r="246" spans="2:8" x14ac:dyDescent="0.2">
      <c r="B246" s="607" t="s">
        <v>833</v>
      </c>
      <c r="C246" s="608">
        <v>4754</v>
      </c>
      <c r="D246" s="609">
        <v>2.2500296990668103E-3</v>
      </c>
      <c r="E246" s="621">
        <v>3816</v>
      </c>
      <c r="F246" s="622">
        <v>1.754835339330247E-3</v>
      </c>
      <c r="G246" s="623">
        <v>2754</v>
      </c>
      <c r="H246" s="612">
        <v>1.0662635978614329E-3</v>
      </c>
    </row>
    <row r="247" spans="2:8" x14ac:dyDescent="0.2">
      <c r="B247" s="607" t="s">
        <v>834</v>
      </c>
      <c r="C247" s="608">
        <v>6695</v>
      </c>
      <c r="D247" s="609">
        <v>3.1686892796071297E-3</v>
      </c>
      <c r="E247" s="621">
        <v>6500</v>
      </c>
      <c r="F247" s="622">
        <v>2.9891063169933453E-3</v>
      </c>
      <c r="G247" s="623">
        <v>5828</v>
      </c>
      <c r="H247" s="612">
        <v>2.2564212956922409E-3</v>
      </c>
    </row>
    <row r="248" spans="2:8" x14ac:dyDescent="0.2">
      <c r="B248" s="607" t="s">
        <v>835</v>
      </c>
      <c r="C248" s="608">
        <v>21243</v>
      </c>
      <c r="D248" s="609">
        <v>1.0054139860596603E-2</v>
      </c>
      <c r="E248" s="621">
        <v>21363</v>
      </c>
      <c r="F248" s="622">
        <v>9.8240428076813591E-3</v>
      </c>
      <c r="G248" s="623">
        <v>17208</v>
      </c>
      <c r="H248" s="612">
        <v>6.6624052258531371E-3</v>
      </c>
    </row>
    <row r="249" spans="2:8" ht="13.5" thickBot="1" x14ac:dyDescent="0.25">
      <c r="B249" s="613" t="s">
        <v>747</v>
      </c>
      <c r="C249" s="614">
        <v>32646</v>
      </c>
      <c r="D249" s="615">
        <v>1.545108741180797E-2</v>
      </c>
      <c r="E249" s="624">
        <v>31597</v>
      </c>
      <c r="F249" s="615">
        <v>1.4530275738159805E-2</v>
      </c>
      <c r="G249" s="625">
        <v>25751</v>
      </c>
      <c r="H249" s="618">
        <v>9.9699905259730427E-3</v>
      </c>
    </row>
    <row r="250" spans="2:8" x14ac:dyDescent="0.2">
      <c r="B250" s="619"/>
      <c r="C250" s="654"/>
      <c r="D250" s="619"/>
      <c r="E250" s="654"/>
      <c r="F250" s="619"/>
      <c r="G250" s="654"/>
      <c r="H250" s="619"/>
    </row>
    <row r="251" spans="2:8" x14ac:dyDescent="0.2">
      <c r="B251" s="1"/>
      <c r="C251" s="1"/>
      <c r="D251" s="1"/>
      <c r="E251" s="1"/>
      <c r="F251" s="1"/>
      <c r="G251" s="1"/>
      <c r="H251" s="1"/>
    </row>
    <row r="252" spans="2:8" ht="16.5" thickBot="1" x14ac:dyDescent="0.25">
      <c r="B252" s="594" t="s">
        <v>836</v>
      </c>
      <c r="C252" s="595"/>
      <c r="D252" s="594"/>
      <c r="E252" s="595"/>
      <c r="F252" s="594"/>
      <c r="G252" s="595"/>
      <c r="H252" s="631"/>
    </row>
    <row r="253" spans="2:8" ht="13.5" thickBot="1" x14ac:dyDescent="0.25">
      <c r="B253" s="619"/>
      <c r="C253" s="589"/>
      <c r="D253" s="590"/>
      <c r="E253" s="589"/>
      <c r="F253" s="590"/>
      <c r="G253" s="589"/>
      <c r="H253" s="620"/>
    </row>
    <row r="254" spans="2:8" ht="16.5" thickBot="1" x14ac:dyDescent="0.25">
      <c r="B254" s="655" t="s">
        <v>742</v>
      </c>
      <c r="C254" s="591" t="s">
        <v>1</v>
      </c>
      <c r="D254" s="592" t="s">
        <v>403</v>
      </c>
      <c r="E254" s="591" t="s">
        <v>2</v>
      </c>
      <c r="F254" s="592" t="s">
        <v>403</v>
      </c>
      <c r="G254" s="591" t="s">
        <v>80</v>
      </c>
      <c r="H254" s="593" t="s">
        <v>403</v>
      </c>
    </row>
    <row r="255" spans="2:8" x14ac:dyDescent="0.2">
      <c r="B255" s="651" t="s">
        <v>837</v>
      </c>
      <c r="C255" s="621">
        <v>1863</v>
      </c>
      <c r="D255" s="656">
        <v>8.8174281223421698E-4</v>
      </c>
      <c r="E255" s="608">
        <v>1540</v>
      </c>
      <c r="F255" s="644">
        <v>7.0818826587226952E-4</v>
      </c>
      <c r="G255" s="623">
        <v>1176</v>
      </c>
      <c r="H255" s="645">
        <v>4.5531081738745286E-4</v>
      </c>
    </row>
    <row r="256" spans="2:8" x14ac:dyDescent="0.2">
      <c r="B256" s="651" t="s">
        <v>838</v>
      </c>
      <c r="C256" s="621">
        <v>1057</v>
      </c>
      <c r="D256" s="656">
        <v>5.0026953973782466E-4</v>
      </c>
      <c r="E256" s="608">
        <v>746</v>
      </c>
      <c r="F256" s="644">
        <v>3.4305743268877469E-4</v>
      </c>
      <c r="G256" s="623">
        <v>798</v>
      </c>
      <c r="H256" s="645">
        <v>3.0896091179862873E-4</v>
      </c>
    </row>
    <row r="257" spans="2:8" x14ac:dyDescent="0.2">
      <c r="B257" s="651" t="s">
        <v>839</v>
      </c>
      <c r="C257" s="621">
        <v>1236</v>
      </c>
      <c r="D257" s="656">
        <v>5.8498879008131628E-4</v>
      </c>
      <c r="E257" s="608">
        <v>1291</v>
      </c>
      <c r="F257" s="644">
        <v>5.93682500805909E-4</v>
      </c>
      <c r="G257" s="623">
        <v>1145</v>
      </c>
      <c r="H257" s="645">
        <v>4.4330857645291964E-4</v>
      </c>
    </row>
    <row r="258" spans="2:8" x14ac:dyDescent="0.2">
      <c r="B258" s="651" t="s">
        <v>769</v>
      </c>
      <c r="C258" s="621">
        <v>1713</v>
      </c>
      <c r="D258" s="656">
        <v>8.1074902703017382E-4</v>
      </c>
      <c r="E258" s="608">
        <v>864</v>
      </c>
      <c r="F258" s="644">
        <v>3.9732120890496159E-4</v>
      </c>
      <c r="G258" s="623">
        <v>328</v>
      </c>
      <c r="H258" s="645">
        <v>1.2699145246860931E-4</v>
      </c>
    </row>
    <row r="259" spans="2:8" x14ac:dyDescent="0.2">
      <c r="B259" s="651" t="s">
        <v>840</v>
      </c>
      <c r="C259" s="621">
        <v>939</v>
      </c>
      <c r="D259" s="656">
        <v>4.4442109537731067E-4</v>
      </c>
      <c r="E259" s="608">
        <v>772</v>
      </c>
      <c r="F259" s="644">
        <v>3.5501385795674807E-4</v>
      </c>
      <c r="G259" s="623">
        <v>637</v>
      </c>
      <c r="H259" s="645">
        <v>2.4662669275153697E-4</v>
      </c>
    </row>
    <row r="260" spans="2:8" x14ac:dyDescent="0.2">
      <c r="B260" s="651" t="s">
        <v>841</v>
      </c>
      <c r="C260" s="621">
        <v>746</v>
      </c>
      <c r="D260" s="656">
        <v>3.5307575841477505E-4</v>
      </c>
      <c r="E260" s="608">
        <v>908</v>
      </c>
      <c r="F260" s="644">
        <v>4.1755515935845499E-4</v>
      </c>
      <c r="G260" s="623">
        <v>1179</v>
      </c>
      <c r="H260" s="645">
        <v>4.5647232457466573E-4</v>
      </c>
    </row>
    <row r="261" spans="2:8" x14ac:dyDescent="0.2">
      <c r="B261" s="651" t="s">
        <v>842</v>
      </c>
      <c r="C261" s="621">
        <v>2069</v>
      </c>
      <c r="D261" s="656">
        <v>9.7924094391443634E-4</v>
      </c>
      <c r="E261" s="608">
        <v>2236</v>
      </c>
      <c r="F261" s="644">
        <v>1.0282525730457108E-3</v>
      </c>
      <c r="G261" s="623">
        <v>1876</v>
      </c>
      <c r="H261" s="645">
        <v>7.2632916107046052E-4</v>
      </c>
    </row>
    <row r="262" spans="2:8" x14ac:dyDescent="0.2">
      <c r="B262" s="651" t="s">
        <v>770</v>
      </c>
      <c r="C262" s="621">
        <v>761</v>
      </c>
      <c r="D262" s="656">
        <v>3.6017513693517935E-4</v>
      </c>
      <c r="E262" s="608">
        <v>885</v>
      </c>
      <c r="F262" s="644">
        <v>4.0697832162140161E-4</v>
      </c>
      <c r="G262" s="623">
        <v>496</v>
      </c>
      <c r="H262" s="645">
        <v>1.9203585495253115E-4</v>
      </c>
    </row>
    <row r="263" spans="2:8" x14ac:dyDescent="0.2">
      <c r="B263" s="651" t="s">
        <v>843</v>
      </c>
      <c r="C263" s="621">
        <v>476</v>
      </c>
      <c r="D263" s="656">
        <v>2.2528694504749721E-4</v>
      </c>
      <c r="E263" s="608">
        <v>424</v>
      </c>
      <c r="F263" s="644">
        <v>1.9498170437002744E-4</v>
      </c>
      <c r="G263" s="623">
        <v>525</v>
      </c>
      <c r="H263" s="645">
        <v>2.0326375776225574E-4</v>
      </c>
    </row>
    <row r="264" spans="2:8" x14ac:dyDescent="0.2">
      <c r="B264" s="651" t="s">
        <v>844</v>
      </c>
      <c r="C264" s="621">
        <v>800</v>
      </c>
      <c r="D264" s="656">
        <v>3.7863352108823058E-4</v>
      </c>
      <c r="E264" s="608">
        <v>791</v>
      </c>
      <c r="F264" s="644">
        <v>3.6375124565257477E-4</v>
      </c>
      <c r="G264" s="623">
        <v>577</v>
      </c>
      <c r="H264" s="645">
        <v>2.2339654900727917E-4</v>
      </c>
    </row>
    <row r="265" spans="2:8" x14ac:dyDescent="0.2">
      <c r="B265" s="651" t="s">
        <v>845</v>
      </c>
      <c r="C265" s="621">
        <v>576</v>
      </c>
      <c r="D265" s="656">
        <v>2.7261613518352604E-4</v>
      </c>
      <c r="E265" s="608">
        <v>524</v>
      </c>
      <c r="F265" s="644">
        <v>2.4096795540069429E-4</v>
      </c>
      <c r="G265" s="623">
        <v>399</v>
      </c>
      <c r="H265" s="645">
        <v>1.5448045589931436E-4</v>
      </c>
    </row>
    <row r="266" spans="2:8" x14ac:dyDescent="0.2">
      <c r="B266" s="651" t="s">
        <v>846</v>
      </c>
      <c r="C266" s="621">
        <v>1296</v>
      </c>
      <c r="D266" s="656">
        <v>6.1338630416293361E-4</v>
      </c>
      <c r="E266" s="608">
        <v>1269</v>
      </c>
      <c r="F266" s="644">
        <v>5.835655255791623E-4</v>
      </c>
      <c r="G266" s="623">
        <v>785</v>
      </c>
      <c r="H266" s="645">
        <v>3.0392771398737287E-4</v>
      </c>
    </row>
    <row r="267" spans="2:8" x14ac:dyDescent="0.2">
      <c r="B267" s="651" t="s">
        <v>847</v>
      </c>
      <c r="C267" s="621">
        <v>537</v>
      </c>
      <c r="D267" s="656">
        <v>2.5415775103047482E-4</v>
      </c>
      <c r="E267" s="608">
        <v>1261</v>
      </c>
      <c r="F267" s="644">
        <v>5.7988662549670895E-4</v>
      </c>
      <c r="G267" s="623">
        <v>887</v>
      </c>
      <c r="H267" s="645">
        <v>3.4341895835261115E-4</v>
      </c>
    </row>
    <row r="268" spans="2:8" ht="13.5" thickBot="1" x14ac:dyDescent="0.25">
      <c r="B268" s="657" t="s">
        <v>848</v>
      </c>
      <c r="C268" s="658">
        <v>2365</v>
      </c>
      <c r="D268" s="659">
        <v>1.1193353467170816E-3</v>
      </c>
      <c r="E268" s="660">
        <v>1904</v>
      </c>
      <c r="F268" s="661">
        <v>8.7557821962389688E-4</v>
      </c>
      <c r="G268" s="662">
        <v>1892</v>
      </c>
      <c r="H268" s="663">
        <v>7.3252386606892925E-4</v>
      </c>
    </row>
    <row r="269" spans="2:8" x14ac:dyDescent="0.2">
      <c r="B269" s="664"/>
      <c r="C269" s="621"/>
      <c r="D269" s="656"/>
      <c r="E269" s="621"/>
      <c r="F269" s="656"/>
      <c r="G269" s="621"/>
      <c r="H269" s="656"/>
    </row>
    <row r="270" spans="2:8" ht="16.5" thickBot="1" x14ac:dyDescent="0.25">
      <c r="B270" s="652" t="s">
        <v>849</v>
      </c>
      <c r="C270" s="653"/>
      <c r="D270" s="652"/>
      <c r="E270" s="653"/>
      <c r="F270" s="652"/>
      <c r="G270" s="653"/>
      <c r="H270" s="631"/>
    </row>
    <row r="271" spans="2:8" ht="13.5" thickBot="1" x14ac:dyDescent="0.25">
      <c r="B271" s="619"/>
      <c r="C271" s="589"/>
      <c r="D271" s="590"/>
      <c r="E271" s="589"/>
      <c r="F271" s="590"/>
      <c r="G271" s="589"/>
      <c r="H271" s="620"/>
    </row>
    <row r="272" spans="2:8" ht="16.5" thickBot="1" x14ac:dyDescent="0.25">
      <c r="B272" s="655" t="s">
        <v>742</v>
      </c>
      <c r="C272" s="591" t="s">
        <v>1</v>
      </c>
      <c r="D272" s="592" t="s">
        <v>403</v>
      </c>
      <c r="E272" s="591" t="s">
        <v>2</v>
      </c>
      <c r="F272" s="592" t="s">
        <v>403</v>
      </c>
      <c r="G272" s="591" t="s">
        <v>80</v>
      </c>
      <c r="H272" s="593" t="s">
        <v>403</v>
      </c>
    </row>
    <row r="273" spans="2:8" x14ac:dyDescent="0.2">
      <c r="B273" s="665" t="s">
        <v>850</v>
      </c>
      <c r="C273" s="621">
        <v>149971</v>
      </c>
      <c r="D273" s="656">
        <v>7.0980059738903784E-2</v>
      </c>
      <c r="E273" s="608">
        <v>301899</v>
      </c>
      <c r="F273" s="644">
        <v>0.13883203199907293</v>
      </c>
      <c r="G273" s="623">
        <v>333739</v>
      </c>
      <c r="H273" s="645">
        <v>0.12921341571774755</v>
      </c>
    </row>
    <row r="274" spans="2:8" x14ac:dyDescent="0.2">
      <c r="B274" s="665" t="s">
        <v>854</v>
      </c>
      <c r="C274" s="621">
        <v>190349</v>
      </c>
      <c r="D274" s="656">
        <v>9.0090640132029512E-2</v>
      </c>
      <c r="E274" s="608">
        <v>185771</v>
      </c>
      <c r="F274" s="644">
        <v>8.5429118402180121E-2</v>
      </c>
      <c r="G274" s="623">
        <v>364050</v>
      </c>
      <c r="H274" s="645">
        <v>0.14094889716828418</v>
      </c>
    </row>
    <row r="275" spans="2:8" x14ac:dyDescent="0.2">
      <c r="B275" s="665" t="s">
        <v>851</v>
      </c>
      <c r="C275" s="621">
        <v>2214</v>
      </c>
      <c r="D275" s="656">
        <v>1.0478682696116782E-3</v>
      </c>
      <c r="E275" s="608">
        <v>2013</v>
      </c>
      <c r="F275" s="644">
        <v>9.2570323324732374E-4</v>
      </c>
      <c r="G275" s="623">
        <v>1572</v>
      </c>
      <c r="H275" s="645">
        <v>6.0862976609955431E-4</v>
      </c>
    </row>
    <row r="276" spans="2:8" ht="13.5" thickBot="1" x14ac:dyDescent="0.25">
      <c r="B276" s="657" t="s">
        <v>852</v>
      </c>
      <c r="C276" s="658">
        <v>33127</v>
      </c>
      <c r="D276" s="659">
        <v>1.5678740816362269E-2</v>
      </c>
      <c r="E276" s="660">
        <v>11424</v>
      </c>
      <c r="F276" s="661">
        <v>5.2534693177433813E-3</v>
      </c>
      <c r="G276" s="662">
        <v>9185</v>
      </c>
      <c r="H276" s="663">
        <v>3.5561478381834649E-3</v>
      </c>
    </row>
    <row r="277" spans="2:8" x14ac:dyDescent="0.2">
      <c r="C277" s="83"/>
      <c r="E277" s="83"/>
      <c r="G277" s="83"/>
    </row>
    <row r="278" spans="2:8" ht="15.75" x14ac:dyDescent="0.2">
      <c r="B278" s="256" t="s">
        <v>855</v>
      </c>
    </row>
    <row r="279" spans="2:8" ht="15.75" x14ac:dyDescent="0.2">
      <c r="B279" s="267"/>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zoomScaleNormal="100" workbookViewId="0"/>
  </sheetViews>
  <sheetFormatPr defaultRowHeight="12.75" x14ac:dyDescent="0.2"/>
  <cols>
    <col min="1" max="1" width="4.85546875" style="268" customWidth="1"/>
    <col min="2" max="7" width="18.85546875" style="268" customWidth="1"/>
    <col min="8" max="16384" width="9.140625" style="268"/>
  </cols>
  <sheetData>
    <row r="1" spans="2:7" x14ac:dyDescent="0.2">
      <c r="B1" s="451" t="s">
        <v>856</v>
      </c>
    </row>
    <row r="2" spans="2:7" x14ac:dyDescent="0.2">
      <c r="B2" s="451" t="s">
        <v>301</v>
      </c>
    </row>
    <row r="4" spans="2:7" s="666" customFormat="1" ht="43.5" thickBot="1" x14ac:dyDescent="0.25">
      <c r="B4" s="672" t="s">
        <v>857</v>
      </c>
      <c r="C4" s="673" t="s">
        <v>858</v>
      </c>
      <c r="D4" s="673" t="s">
        <v>859</v>
      </c>
      <c r="E4" s="674" t="s">
        <v>860</v>
      </c>
      <c r="F4" s="674" t="s">
        <v>861</v>
      </c>
      <c r="G4" s="674" t="s">
        <v>863</v>
      </c>
    </row>
    <row r="5" spans="2:7" s="666" customFormat="1" ht="15" x14ac:dyDescent="0.25">
      <c r="B5" s="702" t="s">
        <v>222</v>
      </c>
      <c r="C5" s="676">
        <v>19712</v>
      </c>
      <c r="D5" s="677">
        <v>16968819.9177</v>
      </c>
      <c r="E5" s="678">
        <v>9484</v>
      </c>
      <c r="F5" s="675">
        <v>0.48112824675324678</v>
      </c>
      <c r="G5" s="679">
        <v>1789.2049681252636</v>
      </c>
    </row>
    <row r="6" spans="2:7" s="666" customFormat="1" ht="15" x14ac:dyDescent="0.25">
      <c r="B6" s="702" t="s">
        <v>240</v>
      </c>
      <c r="C6" s="676">
        <v>2259</v>
      </c>
      <c r="D6" s="677">
        <v>3264603.55</v>
      </c>
      <c r="E6" s="678">
        <v>1559</v>
      </c>
      <c r="F6" s="675">
        <v>0.69012837538733951</v>
      </c>
      <c r="G6" s="679">
        <v>2094.0369146889029</v>
      </c>
    </row>
    <row r="7" spans="2:7" s="666" customFormat="1" ht="15" x14ac:dyDescent="0.25">
      <c r="B7" s="702" t="s">
        <v>213</v>
      </c>
      <c r="C7" s="676">
        <v>25585</v>
      </c>
      <c r="D7" s="677">
        <v>42793737.271899998</v>
      </c>
      <c r="E7" s="678">
        <v>16581</v>
      </c>
      <c r="F7" s="675">
        <v>0.64807504397107685</v>
      </c>
      <c r="G7" s="679">
        <v>2580.8900109703877</v>
      </c>
    </row>
    <row r="8" spans="2:7" s="666" customFormat="1" ht="15" x14ac:dyDescent="0.25">
      <c r="B8" s="702" t="s">
        <v>238</v>
      </c>
      <c r="C8" s="676">
        <v>10079</v>
      </c>
      <c r="D8" s="677">
        <v>8742319.4988000002</v>
      </c>
      <c r="E8" s="678">
        <v>5249</v>
      </c>
      <c r="F8" s="675">
        <v>0.52078579224129373</v>
      </c>
      <c r="G8" s="679">
        <v>1665.5209561440274</v>
      </c>
    </row>
    <row r="9" spans="2:7" s="666" customFormat="1" ht="15" x14ac:dyDescent="0.25">
      <c r="B9" s="702" t="s">
        <v>209</v>
      </c>
      <c r="C9" s="676">
        <v>171379</v>
      </c>
      <c r="D9" s="677">
        <v>231436644.91769999</v>
      </c>
      <c r="E9" s="678">
        <v>80078</v>
      </c>
      <c r="F9" s="675">
        <v>0.4672567817527235</v>
      </c>
      <c r="G9" s="679">
        <v>2890.1401748008193</v>
      </c>
    </row>
    <row r="10" spans="2:7" s="666" customFormat="1" ht="15" x14ac:dyDescent="0.25">
      <c r="B10" s="702" t="s">
        <v>219</v>
      </c>
      <c r="C10" s="676">
        <v>22069</v>
      </c>
      <c r="D10" s="677">
        <v>28778299.608399998</v>
      </c>
      <c r="E10" s="678">
        <v>14261</v>
      </c>
      <c r="F10" s="675">
        <v>0.64620055281163624</v>
      </c>
      <c r="G10" s="679">
        <v>2017.9720642591683</v>
      </c>
    </row>
    <row r="11" spans="2:7" s="666" customFormat="1" ht="15" x14ac:dyDescent="0.25">
      <c r="B11" s="702" t="s">
        <v>228</v>
      </c>
      <c r="C11" s="676">
        <v>12219</v>
      </c>
      <c r="D11" s="677">
        <v>16750510.360400001</v>
      </c>
      <c r="E11" s="678">
        <v>7198</v>
      </c>
      <c r="F11" s="675">
        <v>0.58908257631557415</v>
      </c>
      <c r="G11" s="679">
        <v>2327.1061906640734</v>
      </c>
    </row>
    <row r="12" spans="2:7" s="666" customFormat="1" ht="15" x14ac:dyDescent="0.25">
      <c r="B12" s="702" t="s">
        <v>210</v>
      </c>
      <c r="C12" s="676">
        <v>4663</v>
      </c>
      <c r="D12" s="677">
        <v>6620509.8400999997</v>
      </c>
      <c r="E12" s="678">
        <v>2751</v>
      </c>
      <c r="F12" s="675">
        <v>0.58996354278361574</v>
      </c>
      <c r="G12" s="679">
        <v>2406.5830025808796</v>
      </c>
    </row>
    <row r="13" spans="2:7" s="666" customFormat="1" ht="15" x14ac:dyDescent="0.25">
      <c r="B13" s="702" t="s">
        <v>256</v>
      </c>
      <c r="C13" s="676">
        <v>4049</v>
      </c>
      <c r="D13" s="677">
        <v>2199776.5099999998</v>
      </c>
      <c r="E13" s="678">
        <v>2193</v>
      </c>
      <c r="F13" s="675">
        <v>0.54161521363299581</v>
      </c>
      <c r="G13" s="679">
        <v>1003.0900638394892</v>
      </c>
    </row>
    <row r="14" spans="2:7" s="666" customFormat="1" ht="15" x14ac:dyDescent="0.25">
      <c r="B14" s="702" t="s">
        <v>206</v>
      </c>
      <c r="C14" s="676">
        <v>128655</v>
      </c>
      <c r="D14" s="677">
        <v>100685449.527</v>
      </c>
      <c r="E14" s="678">
        <v>47848</v>
      </c>
      <c r="F14" s="675">
        <v>0.37190937002059771</v>
      </c>
      <c r="G14" s="679">
        <v>2104.2770758861393</v>
      </c>
    </row>
    <row r="15" spans="2:7" s="666" customFormat="1" ht="15" x14ac:dyDescent="0.25">
      <c r="B15" s="702" t="s">
        <v>208</v>
      </c>
      <c r="C15" s="676">
        <v>49514</v>
      </c>
      <c r="D15" s="677">
        <v>31789521.3827</v>
      </c>
      <c r="E15" s="678">
        <v>18163</v>
      </c>
      <c r="F15" s="675">
        <v>0.36682554429050368</v>
      </c>
      <c r="G15" s="679">
        <v>1750.2351694488796</v>
      </c>
    </row>
    <row r="16" spans="2:7" s="666" customFormat="1" ht="15" x14ac:dyDescent="0.25">
      <c r="B16" s="702" t="s">
        <v>243</v>
      </c>
      <c r="C16" s="676">
        <v>4199</v>
      </c>
      <c r="D16" s="677">
        <v>7689717.4594999999</v>
      </c>
      <c r="E16" s="678">
        <v>2855</v>
      </c>
      <c r="F16" s="675">
        <v>0.67992379137889969</v>
      </c>
      <c r="G16" s="679">
        <v>2693.4211767075308</v>
      </c>
    </row>
    <row r="17" spans="2:7" s="666" customFormat="1" ht="15" x14ac:dyDescent="0.25">
      <c r="B17" s="702" t="s">
        <v>237</v>
      </c>
      <c r="C17" s="676">
        <v>5095</v>
      </c>
      <c r="D17" s="677">
        <v>6890009.7498000003</v>
      </c>
      <c r="E17" s="678">
        <v>3129</v>
      </c>
      <c r="F17" s="675">
        <v>0.61413150147203144</v>
      </c>
      <c r="G17" s="679">
        <v>2201.9845796740174</v>
      </c>
    </row>
    <row r="18" spans="2:7" s="666" customFormat="1" ht="15" x14ac:dyDescent="0.25">
      <c r="B18" s="702" t="s">
        <v>217</v>
      </c>
      <c r="C18" s="676">
        <v>39663</v>
      </c>
      <c r="D18" s="677">
        <v>50275543.319200002</v>
      </c>
      <c r="E18" s="678">
        <v>23695</v>
      </c>
      <c r="F18" s="675">
        <v>0.59740816377984518</v>
      </c>
      <c r="G18" s="679">
        <v>2121.778574349019</v>
      </c>
    </row>
    <row r="19" spans="2:7" s="666" customFormat="1" ht="15" x14ac:dyDescent="0.25">
      <c r="B19" s="702" t="s">
        <v>245</v>
      </c>
      <c r="C19" s="676">
        <v>21094</v>
      </c>
      <c r="D19" s="677">
        <v>19672705.223000001</v>
      </c>
      <c r="E19" s="678">
        <v>12559</v>
      </c>
      <c r="F19" s="675">
        <v>0.59538257324357635</v>
      </c>
      <c r="G19" s="679">
        <v>1566.4229017437694</v>
      </c>
    </row>
    <row r="20" spans="2:7" s="666" customFormat="1" ht="15" x14ac:dyDescent="0.25">
      <c r="B20" s="702" t="s">
        <v>253</v>
      </c>
      <c r="C20" s="676">
        <v>8043</v>
      </c>
      <c r="D20" s="677">
        <v>7865362.1597999996</v>
      </c>
      <c r="E20" s="678">
        <v>4405</v>
      </c>
      <c r="F20" s="675">
        <v>0.54768121347755816</v>
      </c>
      <c r="G20" s="679">
        <v>1785.5532712372303</v>
      </c>
    </row>
    <row r="21" spans="2:7" s="666" customFormat="1" ht="15" x14ac:dyDescent="0.25">
      <c r="B21" s="702" t="s">
        <v>239</v>
      </c>
      <c r="C21" s="676">
        <v>8691</v>
      </c>
      <c r="D21" s="677">
        <v>9100805.7004000004</v>
      </c>
      <c r="E21" s="678">
        <v>5221</v>
      </c>
      <c r="F21" s="675">
        <v>0.60073639397077438</v>
      </c>
      <c r="G21" s="679">
        <v>1743.1154377322353</v>
      </c>
    </row>
    <row r="22" spans="2:7" s="666" customFormat="1" ht="15" x14ac:dyDescent="0.25">
      <c r="B22" s="702" t="s">
        <v>246</v>
      </c>
      <c r="C22" s="676">
        <v>13499</v>
      </c>
      <c r="D22" s="677">
        <v>10796611.220000001</v>
      </c>
      <c r="E22" s="678">
        <v>7504</v>
      </c>
      <c r="F22" s="675">
        <v>0.55589302911326766</v>
      </c>
      <c r="G22" s="679">
        <v>1438.780812899787</v>
      </c>
    </row>
    <row r="23" spans="2:7" s="666" customFormat="1" ht="15" x14ac:dyDescent="0.25">
      <c r="B23" s="702" t="s">
        <v>232</v>
      </c>
      <c r="C23" s="676">
        <v>17102</v>
      </c>
      <c r="D23" s="677">
        <v>18705438.190000001</v>
      </c>
      <c r="E23" s="678">
        <v>8595</v>
      </c>
      <c r="F23" s="675">
        <v>0.50257279850309911</v>
      </c>
      <c r="G23" s="679">
        <v>2176.316252472368</v>
      </c>
    </row>
    <row r="24" spans="2:7" s="666" customFormat="1" ht="15" x14ac:dyDescent="0.25">
      <c r="B24" s="702" t="s">
        <v>250</v>
      </c>
      <c r="C24" s="676">
        <v>4061</v>
      </c>
      <c r="D24" s="677">
        <v>2545104.92</v>
      </c>
      <c r="E24" s="678">
        <v>2303</v>
      </c>
      <c r="F24" s="675">
        <v>0.56710169908889441</v>
      </c>
      <c r="G24" s="679">
        <v>1105.1258879722102</v>
      </c>
    </row>
    <row r="25" spans="2:7" s="666" customFormat="1" ht="15" x14ac:dyDescent="0.25">
      <c r="B25" s="702" t="s">
        <v>212</v>
      </c>
      <c r="C25" s="676">
        <v>25991</v>
      </c>
      <c r="D25" s="677">
        <v>21003793.406399999</v>
      </c>
      <c r="E25" s="678">
        <v>15783</v>
      </c>
      <c r="F25" s="675">
        <v>0.60724866299873037</v>
      </c>
      <c r="G25" s="679">
        <v>1330.7858712792245</v>
      </c>
    </row>
    <row r="26" spans="2:7" s="666" customFormat="1" ht="15" x14ac:dyDescent="0.25">
      <c r="B26" s="702" t="s">
        <v>223</v>
      </c>
      <c r="C26" s="676">
        <v>26761</v>
      </c>
      <c r="D26" s="677">
        <v>22311574.998300001</v>
      </c>
      <c r="E26" s="678">
        <v>14568</v>
      </c>
      <c r="F26" s="675">
        <v>0.54437427599865473</v>
      </c>
      <c r="G26" s="679">
        <v>1531.5468834637563</v>
      </c>
    </row>
    <row r="27" spans="2:7" s="666" customFormat="1" ht="15" x14ac:dyDescent="0.25">
      <c r="B27" s="702" t="s">
        <v>211</v>
      </c>
      <c r="C27" s="676">
        <v>50191</v>
      </c>
      <c r="D27" s="677">
        <v>24408253.311999999</v>
      </c>
      <c r="E27" s="678">
        <v>17216</v>
      </c>
      <c r="F27" s="675">
        <v>0.34300970293478911</v>
      </c>
      <c r="G27" s="679">
        <v>1417.7656431226765</v>
      </c>
    </row>
    <row r="28" spans="2:7" s="666" customFormat="1" ht="15" x14ac:dyDescent="0.25">
      <c r="B28" s="702" t="s">
        <v>242</v>
      </c>
      <c r="C28" s="676">
        <v>15913</v>
      </c>
      <c r="D28" s="677">
        <v>24113574.540399998</v>
      </c>
      <c r="E28" s="678">
        <v>10314</v>
      </c>
      <c r="F28" s="675">
        <v>0.64814931188336578</v>
      </c>
      <c r="G28" s="679">
        <v>2337.9459511731625</v>
      </c>
    </row>
    <row r="29" spans="2:7" s="666" customFormat="1" ht="15" x14ac:dyDescent="0.25">
      <c r="B29" s="702" t="s">
        <v>224</v>
      </c>
      <c r="C29" s="676">
        <v>9475</v>
      </c>
      <c r="D29" s="677">
        <v>6574075.9365999997</v>
      </c>
      <c r="E29" s="678">
        <v>5071</v>
      </c>
      <c r="F29" s="675">
        <v>0.53519788918205802</v>
      </c>
      <c r="G29" s="679">
        <v>1296.4062190100572</v>
      </c>
    </row>
    <row r="30" spans="2:7" s="666" customFormat="1" ht="15" x14ac:dyDescent="0.25">
      <c r="B30" s="702" t="s">
        <v>230</v>
      </c>
      <c r="C30" s="676">
        <v>19962</v>
      </c>
      <c r="D30" s="677">
        <v>17398063.269900002</v>
      </c>
      <c r="E30" s="678">
        <v>10961</v>
      </c>
      <c r="F30" s="675">
        <v>0.54909327722673074</v>
      </c>
      <c r="G30" s="679">
        <v>1587.2697080467112</v>
      </c>
    </row>
    <row r="31" spans="2:7" s="666" customFormat="1" ht="15" x14ac:dyDescent="0.25">
      <c r="B31" s="702" t="s">
        <v>249</v>
      </c>
      <c r="C31" s="676">
        <v>3343</v>
      </c>
      <c r="D31" s="677">
        <v>2422959.0499999998</v>
      </c>
      <c r="E31" s="678">
        <v>2002</v>
      </c>
      <c r="F31" s="675">
        <v>0.5988632964403231</v>
      </c>
      <c r="G31" s="679">
        <v>1210.2692557442556</v>
      </c>
    </row>
    <row r="32" spans="2:7" s="666" customFormat="1" ht="15" x14ac:dyDescent="0.25">
      <c r="B32" s="702" t="s">
        <v>248</v>
      </c>
      <c r="C32" s="676">
        <v>5386</v>
      </c>
      <c r="D32" s="677">
        <v>4648160.7</v>
      </c>
      <c r="E32" s="678">
        <v>2951</v>
      </c>
      <c r="F32" s="675">
        <v>0.54790196806535463</v>
      </c>
      <c r="G32" s="679">
        <v>1575.1137580481193</v>
      </c>
    </row>
    <row r="33" spans="2:7" s="666" customFormat="1" ht="15" x14ac:dyDescent="0.25">
      <c r="B33" s="702" t="s">
        <v>207</v>
      </c>
      <c r="C33" s="676">
        <v>15058</v>
      </c>
      <c r="D33" s="677">
        <v>38106089.469999999</v>
      </c>
      <c r="E33" s="678">
        <v>8870</v>
      </c>
      <c r="F33" s="675">
        <v>0.58905565148094041</v>
      </c>
      <c r="G33" s="679">
        <v>4296.0642018038334</v>
      </c>
    </row>
    <row r="34" spans="2:7" s="666" customFormat="1" ht="15" x14ac:dyDescent="0.25">
      <c r="B34" s="702" t="s">
        <v>220</v>
      </c>
      <c r="C34" s="676">
        <v>4908</v>
      </c>
      <c r="D34" s="677">
        <v>5443871.6799999997</v>
      </c>
      <c r="E34" s="678">
        <v>2741</v>
      </c>
      <c r="F34" s="675">
        <v>0.55847595762021185</v>
      </c>
      <c r="G34" s="679">
        <v>1986.0896315213424</v>
      </c>
    </row>
    <row r="35" spans="2:7" s="666" customFormat="1" ht="15" x14ac:dyDescent="0.25">
      <c r="B35" s="702" t="s">
        <v>214</v>
      </c>
      <c r="C35" s="676">
        <v>35316</v>
      </c>
      <c r="D35" s="677">
        <v>44139676.0502</v>
      </c>
      <c r="E35" s="678">
        <v>20020</v>
      </c>
      <c r="F35" s="675">
        <v>0.56688186657605621</v>
      </c>
      <c r="G35" s="679">
        <v>2204.7790234865133</v>
      </c>
    </row>
    <row r="36" spans="2:7" s="666" customFormat="1" ht="15" x14ac:dyDescent="0.25">
      <c r="B36" s="702" t="s">
        <v>229</v>
      </c>
      <c r="C36" s="676">
        <v>7351</v>
      </c>
      <c r="D36" s="677">
        <v>10078653.719699999</v>
      </c>
      <c r="E36" s="678">
        <v>4680</v>
      </c>
      <c r="F36" s="675">
        <v>0.63664807509182419</v>
      </c>
      <c r="G36" s="679">
        <v>2153.5584871153847</v>
      </c>
    </row>
    <row r="37" spans="2:7" s="666" customFormat="1" ht="15" x14ac:dyDescent="0.25">
      <c r="B37" s="702" t="s">
        <v>216</v>
      </c>
      <c r="C37" s="676">
        <v>69562</v>
      </c>
      <c r="D37" s="677">
        <v>83413387.053599998</v>
      </c>
      <c r="E37" s="678">
        <v>38995</v>
      </c>
      <c r="F37" s="675">
        <v>0.56057905178114487</v>
      </c>
      <c r="G37" s="679">
        <v>2139.0790371483522</v>
      </c>
    </row>
    <row r="38" spans="2:7" s="666" customFormat="1" ht="15" x14ac:dyDescent="0.25">
      <c r="B38" s="702" t="s">
        <v>234</v>
      </c>
      <c r="C38" s="676">
        <v>33160</v>
      </c>
      <c r="D38" s="677">
        <v>36442673.043300003</v>
      </c>
      <c r="E38" s="678">
        <v>18626</v>
      </c>
      <c r="F38" s="675">
        <v>0.56170084439083234</v>
      </c>
      <c r="G38" s="679">
        <v>1956.5485366315904</v>
      </c>
    </row>
    <row r="39" spans="2:7" s="666" customFormat="1" ht="15" x14ac:dyDescent="0.25">
      <c r="B39" s="702" t="s">
        <v>255</v>
      </c>
      <c r="C39" s="676">
        <v>1837</v>
      </c>
      <c r="D39" s="677">
        <v>4159762.3420000002</v>
      </c>
      <c r="E39" s="678">
        <v>1118</v>
      </c>
      <c r="F39" s="675">
        <v>0.60860097985846484</v>
      </c>
      <c r="G39" s="679">
        <v>3720.7176583184259</v>
      </c>
    </row>
    <row r="40" spans="2:7" s="666" customFormat="1" ht="15" x14ac:dyDescent="0.25">
      <c r="B40" s="702" t="s">
        <v>227</v>
      </c>
      <c r="C40" s="676">
        <v>37000</v>
      </c>
      <c r="D40" s="677">
        <v>28367865.337900002</v>
      </c>
      <c r="E40" s="678">
        <v>19859</v>
      </c>
      <c r="F40" s="675">
        <v>0.53672972972972977</v>
      </c>
      <c r="G40" s="679">
        <v>1428.4639376554712</v>
      </c>
    </row>
    <row r="41" spans="2:7" s="666" customFormat="1" ht="15" x14ac:dyDescent="0.25">
      <c r="B41" s="702" t="s">
        <v>244</v>
      </c>
      <c r="C41" s="676">
        <v>11722</v>
      </c>
      <c r="D41" s="677">
        <v>15075360.053400001</v>
      </c>
      <c r="E41" s="678">
        <v>6260</v>
      </c>
      <c r="F41" s="675">
        <v>0.53403855997270089</v>
      </c>
      <c r="G41" s="679">
        <v>2408.2044813738021</v>
      </c>
    </row>
    <row r="42" spans="2:7" s="666" customFormat="1" ht="15" x14ac:dyDescent="0.25">
      <c r="B42" s="702" t="s">
        <v>233</v>
      </c>
      <c r="C42" s="676">
        <v>14031</v>
      </c>
      <c r="D42" s="677">
        <v>16207187.49</v>
      </c>
      <c r="E42" s="678">
        <v>8856</v>
      </c>
      <c r="F42" s="675">
        <v>0.63117382937780631</v>
      </c>
      <c r="G42" s="679">
        <v>1830.0798882113822</v>
      </c>
    </row>
    <row r="43" spans="2:7" s="666" customFormat="1" ht="15" x14ac:dyDescent="0.25">
      <c r="B43" s="702" t="s">
        <v>225</v>
      </c>
      <c r="C43" s="676">
        <v>47022</v>
      </c>
      <c r="D43" s="677">
        <v>46166042.686099999</v>
      </c>
      <c r="E43" s="678">
        <v>26131</v>
      </c>
      <c r="F43" s="675">
        <v>0.5557185998043469</v>
      </c>
      <c r="G43" s="679">
        <v>1766.7154983008686</v>
      </c>
    </row>
    <row r="44" spans="2:7" s="666" customFormat="1" ht="15" x14ac:dyDescent="0.25">
      <c r="B44" s="702" t="s">
        <v>235</v>
      </c>
      <c r="C44" s="676">
        <v>4174</v>
      </c>
      <c r="D44" s="677">
        <v>2799492.5819999999</v>
      </c>
      <c r="E44" s="678">
        <v>1793</v>
      </c>
      <c r="F44" s="675">
        <v>0.42956396741734548</v>
      </c>
      <c r="G44" s="679">
        <v>1561.3455560513107</v>
      </c>
    </row>
    <row r="45" spans="2:7" s="666" customFormat="1" ht="15" x14ac:dyDescent="0.25">
      <c r="B45" s="702" t="s">
        <v>226</v>
      </c>
      <c r="C45" s="676">
        <v>16657</v>
      </c>
      <c r="D45" s="677">
        <v>18083266.140000001</v>
      </c>
      <c r="E45" s="678">
        <v>9343</v>
      </c>
      <c r="F45" s="675">
        <v>0.5609053250885514</v>
      </c>
      <c r="G45" s="679">
        <v>1935.4881879481966</v>
      </c>
    </row>
    <row r="46" spans="2:7" s="666" customFormat="1" ht="15" x14ac:dyDescent="0.25">
      <c r="B46" s="702" t="s">
        <v>254</v>
      </c>
      <c r="C46" s="676">
        <v>2050</v>
      </c>
      <c r="D46" s="677">
        <v>3389164.75</v>
      </c>
      <c r="E46" s="678">
        <v>1105</v>
      </c>
      <c r="F46" s="675">
        <v>0.53902439024390247</v>
      </c>
      <c r="G46" s="679">
        <v>3067.1174208144798</v>
      </c>
    </row>
    <row r="47" spans="2:7" s="666" customFormat="1" ht="15" x14ac:dyDescent="0.25">
      <c r="B47" s="702" t="s">
        <v>231</v>
      </c>
      <c r="C47" s="676">
        <v>25346</v>
      </c>
      <c r="D47" s="677">
        <v>23239784.679900002</v>
      </c>
      <c r="E47" s="678">
        <v>12697</v>
      </c>
      <c r="F47" s="675">
        <v>0.50094689497356581</v>
      </c>
      <c r="G47" s="679">
        <v>1830.3366684964953</v>
      </c>
    </row>
    <row r="48" spans="2:7" s="666" customFormat="1" ht="15" x14ac:dyDescent="0.25">
      <c r="B48" s="702" t="s">
        <v>215</v>
      </c>
      <c r="C48" s="676">
        <v>110334</v>
      </c>
      <c r="D48" s="677">
        <v>110373520.1655</v>
      </c>
      <c r="E48" s="678">
        <v>48113</v>
      </c>
      <c r="F48" s="675">
        <v>0.43606685155980929</v>
      </c>
      <c r="G48" s="679">
        <v>2294.0477659987946</v>
      </c>
    </row>
    <row r="49" spans="2:7" s="666" customFormat="1" ht="15" x14ac:dyDescent="0.25">
      <c r="B49" s="702" t="s">
        <v>251</v>
      </c>
      <c r="C49" s="676">
        <v>7855</v>
      </c>
      <c r="D49" s="677">
        <v>13639103.229599999</v>
      </c>
      <c r="E49" s="678">
        <v>4939</v>
      </c>
      <c r="F49" s="675">
        <v>0.62877148313176323</v>
      </c>
      <c r="G49" s="679">
        <v>2761.511081109536</v>
      </c>
    </row>
    <row r="50" spans="2:7" s="666" customFormat="1" ht="15" x14ac:dyDescent="0.25">
      <c r="B50" s="702" t="s">
        <v>252</v>
      </c>
      <c r="C50" s="676">
        <v>1551</v>
      </c>
      <c r="D50" s="677">
        <v>1796575.28</v>
      </c>
      <c r="E50" s="678">
        <v>993</v>
      </c>
      <c r="F50" s="675">
        <v>0.64023210831721467</v>
      </c>
      <c r="G50" s="679">
        <v>1809.2399597180263</v>
      </c>
    </row>
    <row r="51" spans="2:7" s="666" customFormat="1" ht="15" x14ac:dyDescent="0.25">
      <c r="B51" s="702" t="s">
        <v>218</v>
      </c>
      <c r="C51" s="676">
        <v>32461</v>
      </c>
      <c r="D51" s="677">
        <v>37373499.469899997</v>
      </c>
      <c r="E51" s="678">
        <v>20010</v>
      </c>
      <c r="F51" s="675">
        <v>0.61643202612365611</v>
      </c>
      <c r="G51" s="679">
        <v>1867.7411029435282</v>
      </c>
    </row>
    <row r="52" spans="2:7" s="666" customFormat="1" ht="15" x14ac:dyDescent="0.25">
      <c r="B52" s="702" t="s">
        <v>221</v>
      </c>
      <c r="C52" s="676">
        <v>24833</v>
      </c>
      <c r="D52" s="677">
        <v>43883140.182899997</v>
      </c>
      <c r="E52" s="678">
        <v>16227</v>
      </c>
      <c r="F52" s="675">
        <v>0.65344501268473398</v>
      </c>
      <c r="G52" s="679">
        <v>2704.3285994268808</v>
      </c>
    </row>
    <row r="53" spans="2:7" s="666" customFormat="1" ht="15" x14ac:dyDescent="0.25">
      <c r="B53" s="702" t="s">
        <v>241</v>
      </c>
      <c r="C53" s="676">
        <v>6327</v>
      </c>
      <c r="D53" s="677">
        <v>7117454.7056</v>
      </c>
      <c r="E53" s="678">
        <v>3925</v>
      </c>
      <c r="F53" s="675">
        <v>0.62035719930456767</v>
      </c>
      <c r="G53" s="679">
        <v>1813.3642562038217</v>
      </c>
    </row>
    <row r="54" spans="2:7" s="666" customFormat="1" ht="15" x14ac:dyDescent="0.25">
      <c r="B54" s="702" t="s">
        <v>236</v>
      </c>
      <c r="C54" s="676">
        <v>16594</v>
      </c>
      <c r="D54" s="677">
        <v>15619377.129899999</v>
      </c>
      <c r="E54" s="678">
        <v>10036</v>
      </c>
      <c r="F54" s="675">
        <v>0.60479691454742679</v>
      </c>
      <c r="G54" s="679">
        <v>1556.3349073236348</v>
      </c>
    </row>
    <row r="55" spans="2:7" s="666" customFormat="1" ht="15" x14ac:dyDescent="0.25">
      <c r="B55" s="702" t="s">
        <v>247</v>
      </c>
      <c r="C55" s="676">
        <v>2190</v>
      </c>
      <c r="D55" s="677">
        <v>3700618.48</v>
      </c>
      <c r="E55" s="678">
        <v>1337</v>
      </c>
      <c r="F55" s="675">
        <v>0.61050228310502286</v>
      </c>
      <c r="G55" s="679">
        <v>2767.8522662677638</v>
      </c>
    </row>
    <row r="56" spans="2:7" ht="12.75" customHeight="1" x14ac:dyDescent="0.2"/>
    <row r="57" spans="2:7" ht="16.5" customHeight="1" x14ac:dyDescent="0.4">
      <c r="B57" s="346"/>
      <c r="C57" s="667"/>
      <c r="D57" s="668"/>
      <c r="E57" s="669"/>
      <c r="F57" s="670"/>
      <c r="G57" s="671"/>
    </row>
    <row r="58" spans="2:7" ht="16.5" customHeight="1" x14ac:dyDescent="0.4">
      <c r="B58" s="520" t="s">
        <v>862</v>
      </c>
      <c r="C58" s="667"/>
      <c r="D58" s="668"/>
      <c r="E58" s="669"/>
      <c r="F58" s="670"/>
      <c r="G58" s="671"/>
    </row>
    <row r="59" spans="2:7" x14ac:dyDescent="0.2">
      <c r="B59" s="356" t="s">
        <v>864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3"/>
  <sheetViews>
    <sheetView workbookViewId="0"/>
  </sheetViews>
  <sheetFormatPr defaultColWidth="9.140625" defaultRowHeight="12.75" x14ac:dyDescent="0.2"/>
  <cols>
    <col min="1" max="1" width="9.140625" style="237"/>
    <col min="2" max="2" width="70.5703125" style="233" bestFit="1" customWidth="1"/>
    <col min="3" max="3" width="12.7109375" style="681" bestFit="1" customWidth="1"/>
    <col min="4" max="4" width="12.7109375" style="371" bestFit="1" customWidth="1"/>
    <col min="5" max="5" width="6.5703125" style="235" customWidth="1"/>
    <col min="6" max="6" width="9.140625" style="236"/>
    <col min="7" max="10" width="9.140625" style="233"/>
    <col min="11" max="16384" width="9.140625" style="237"/>
  </cols>
  <sheetData>
    <row r="1" spans="2:10" ht="15.75" x14ac:dyDescent="0.2">
      <c r="B1" s="680" t="s">
        <v>865</v>
      </c>
    </row>
    <row r="2" spans="2:10" x14ac:dyDescent="0.2">
      <c r="B2" s="680" t="s">
        <v>301</v>
      </c>
    </row>
    <row r="4" spans="2:10" s="242" customFormat="1" ht="42" thickBot="1" x14ac:dyDescent="0.25">
      <c r="B4" s="360" t="s">
        <v>260</v>
      </c>
      <c r="C4" s="361" t="s">
        <v>4</v>
      </c>
      <c r="D4" s="362" t="s">
        <v>1161</v>
      </c>
      <c r="E4" s="359" t="s">
        <v>20</v>
      </c>
      <c r="F4" s="244"/>
    </row>
    <row r="5" spans="2:10" x14ac:dyDescent="0.2">
      <c r="B5" s="364" t="s">
        <v>866</v>
      </c>
      <c r="C5" s="365">
        <v>481</v>
      </c>
      <c r="D5" s="366">
        <v>287.16246470170324</v>
      </c>
      <c r="E5" s="363">
        <v>335</v>
      </c>
      <c r="F5" s="237"/>
      <c r="G5" s="237"/>
      <c r="H5" s="237"/>
      <c r="I5" s="237"/>
      <c r="J5" s="237"/>
    </row>
    <row r="6" spans="2:10" x14ac:dyDescent="0.2">
      <c r="B6" s="364" t="s">
        <v>867</v>
      </c>
      <c r="C6" s="365">
        <v>2960</v>
      </c>
      <c r="D6" s="366">
        <v>419.45001034454418</v>
      </c>
      <c r="E6" s="363">
        <v>106</v>
      </c>
      <c r="F6" s="237"/>
      <c r="G6" s="237"/>
      <c r="H6" s="237"/>
      <c r="I6" s="237"/>
      <c r="J6" s="237"/>
    </row>
    <row r="7" spans="2:10" x14ac:dyDescent="0.2">
      <c r="B7" s="364" t="s">
        <v>868</v>
      </c>
      <c r="C7" s="365">
        <v>464</v>
      </c>
      <c r="D7" s="366">
        <v>298.0204760620191</v>
      </c>
      <c r="E7" s="363">
        <v>326</v>
      </c>
      <c r="F7" s="237"/>
      <c r="G7" s="237"/>
      <c r="H7" s="237"/>
      <c r="I7" s="237"/>
      <c r="J7" s="237"/>
    </row>
    <row r="8" spans="2:10" x14ac:dyDescent="0.2">
      <c r="B8" s="364" t="s">
        <v>869</v>
      </c>
      <c r="C8" s="365">
        <v>502</v>
      </c>
      <c r="D8" s="366">
        <v>422.68345051151437</v>
      </c>
      <c r="E8" s="363">
        <v>101</v>
      </c>
      <c r="F8" s="237"/>
      <c r="G8" s="237"/>
      <c r="H8" s="237"/>
      <c r="I8" s="237"/>
      <c r="J8" s="237"/>
    </row>
    <row r="9" spans="2:10" x14ac:dyDescent="0.2">
      <c r="B9" s="364" t="s">
        <v>870</v>
      </c>
      <c r="C9" s="365">
        <v>3619</v>
      </c>
      <c r="D9" s="366">
        <v>412.23139177929272</v>
      </c>
      <c r="E9" s="363">
        <v>118</v>
      </c>
      <c r="F9" s="237"/>
      <c r="G9" s="237"/>
      <c r="H9" s="237"/>
      <c r="I9" s="237"/>
      <c r="J9" s="237"/>
    </row>
    <row r="10" spans="2:10" x14ac:dyDescent="0.2">
      <c r="B10" s="364" t="s">
        <v>306</v>
      </c>
      <c r="C10" s="365">
        <v>4402</v>
      </c>
      <c r="D10" s="366">
        <v>487.59577180695101</v>
      </c>
      <c r="E10" s="363">
        <v>27</v>
      </c>
      <c r="F10" s="237"/>
      <c r="G10" s="237"/>
      <c r="H10" s="237"/>
      <c r="I10" s="237"/>
      <c r="J10" s="237"/>
    </row>
    <row r="11" spans="2:10" x14ac:dyDescent="0.2">
      <c r="B11" s="364" t="s">
        <v>871</v>
      </c>
      <c r="C11" s="365">
        <v>479</v>
      </c>
      <c r="D11" s="366">
        <v>309.5255019288802</v>
      </c>
      <c r="E11" s="363">
        <v>300</v>
      </c>
      <c r="F11" s="237"/>
      <c r="G11" s="237"/>
      <c r="H11" s="237"/>
      <c r="I11" s="237"/>
      <c r="J11" s="237"/>
    </row>
    <row r="12" spans="2:10" x14ac:dyDescent="0.2">
      <c r="B12" s="364" t="s">
        <v>872</v>
      </c>
      <c r="C12" s="365">
        <v>3713</v>
      </c>
      <c r="D12" s="366">
        <v>448.94613130072253</v>
      </c>
      <c r="E12" s="363">
        <v>62</v>
      </c>
      <c r="F12" s="237"/>
      <c r="G12" s="237"/>
      <c r="H12" s="237"/>
      <c r="I12" s="237"/>
      <c r="J12" s="237"/>
    </row>
    <row r="13" spans="2:10" x14ac:dyDescent="0.2">
      <c r="B13" s="364" t="s">
        <v>873</v>
      </c>
      <c r="C13" s="365">
        <v>454</v>
      </c>
      <c r="D13" s="366">
        <v>359.42175847491177</v>
      </c>
      <c r="E13" s="363">
        <v>219</v>
      </c>
      <c r="F13" s="237"/>
      <c r="G13" s="237"/>
      <c r="H13" s="237"/>
      <c r="I13" s="237"/>
      <c r="J13" s="237"/>
    </row>
    <row r="14" spans="2:10" x14ac:dyDescent="0.2">
      <c r="B14" s="364" t="s">
        <v>874</v>
      </c>
      <c r="C14" s="365">
        <v>794</v>
      </c>
      <c r="D14" s="366">
        <v>307.51831941625738</v>
      </c>
      <c r="E14" s="363">
        <v>306</v>
      </c>
      <c r="F14" s="237"/>
      <c r="G14" s="237"/>
      <c r="H14" s="237"/>
      <c r="I14" s="237"/>
      <c r="J14" s="237"/>
    </row>
    <row r="15" spans="2:10" x14ac:dyDescent="0.2">
      <c r="B15" s="364" t="s">
        <v>875</v>
      </c>
      <c r="C15" s="365">
        <v>1691</v>
      </c>
      <c r="D15" s="366">
        <v>426.86713350263284</v>
      </c>
      <c r="E15" s="363">
        <v>97</v>
      </c>
      <c r="F15" s="237"/>
      <c r="G15" s="237"/>
      <c r="H15" s="237"/>
      <c r="I15" s="237"/>
      <c r="J15" s="237"/>
    </row>
    <row r="16" spans="2:10" x14ac:dyDescent="0.2">
      <c r="B16" s="364" t="s">
        <v>876</v>
      </c>
      <c r="C16" s="365">
        <v>1416</v>
      </c>
      <c r="D16" s="366">
        <v>399.72899728997288</v>
      </c>
      <c r="E16" s="363">
        <v>136</v>
      </c>
      <c r="F16" s="237"/>
      <c r="G16" s="237"/>
      <c r="H16" s="237"/>
      <c r="I16" s="237"/>
      <c r="J16" s="237"/>
    </row>
    <row r="17" spans="2:10" x14ac:dyDescent="0.2">
      <c r="B17" s="364" t="s">
        <v>877</v>
      </c>
      <c r="C17" s="365">
        <v>511</v>
      </c>
      <c r="D17" s="366">
        <v>437.73985745614038</v>
      </c>
      <c r="E17" s="363">
        <v>77</v>
      </c>
      <c r="F17" s="237"/>
      <c r="G17" s="237"/>
      <c r="H17" s="237"/>
      <c r="I17" s="237"/>
      <c r="J17" s="237"/>
    </row>
    <row r="18" spans="2:10" x14ac:dyDescent="0.2">
      <c r="B18" s="364" t="s">
        <v>878</v>
      </c>
      <c r="C18" s="365">
        <v>655</v>
      </c>
      <c r="D18" s="366">
        <v>284.82966751028431</v>
      </c>
      <c r="E18" s="363">
        <v>339</v>
      </c>
      <c r="F18" s="237"/>
      <c r="G18" s="237"/>
      <c r="H18" s="237"/>
      <c r="I18" s="237"/>
      <c r="J18" s="237"/>
    </row>
    <row r="19" spans="2:10" x14ac:dyDescent="0.2">
      <c r="B19" s="364" t="s">
        <v>879</v>
      </c>
      <c r="C19" s="365">
        <v>1926</v>
      </c>
      <c r="D19" s="366">
        <v>440.07064893284007</v>
      </c>
      <c r="E19" s="363">
        <v>70</v>
      </c>
      <c r="F19" s="237"/>
      <c r="G19" s="237"/>
      <c r="H19" s="237"/>
      <c r="I19" s="237"/>
      <c r="J19" s="237"/>
    </row>
    <row r="20" spans="2:10" x14ac:dyDescent="0.2">
      <c r="B20" s="364" t="s">
        <v>880</v>
      </c>
      <c r="C20" s="365">
        <v>560</v>
      </c>
      <c r="D20" s="366">
        <v>282.96404840706401</v>
      </c>
      <c r="E20" s="363">
        <v>340</v>
      </c>
      <c r="F20" s="237"/>
      <c r="G20" s="237"/>
      <c r="H20" s="237"/>
      <c r="I20" s="237"/>
      <c r="J20" s="237"/>
    </row>
    <row r="21" spans="2:10" x14ac:dyDescent="0.2">
      <c r="B21" s="364" t="s">
        <v>286</v>
      </c>
      <c r="C21" s="365">
        <v>25593</v>
      </c>
      <c r="D21" s="366">
        <v>463.39432860240072</v>
      </c>
      <c r="E21" s="363">
        <v>42</v>
      </c>
      <c r="F21" s="237"/>
      <c r="G21" s="237"/>
      <c r="H21" s="237"/>
      <c r="I21" s="237"/>
      <c r="J21" s="237"/>
    </row>
    <row r="22" spans="2:10" x14ac:dyDescent="0.2">
      <c r="B22" s="364" t="s">
        <v>881</v>
      </c>
      <c r="C22" s="365">
        <v>1155</v>
      </c>
      <c r="D22" s="366">
        <v>418.68760467190117</v>
      </c>
      <c r="E22" s="363">
        <v>109</v>
      </c>
      <c r="F22" s="237"/>
      <c r="G22" s="237"/>
      <c r="H22" s="237"/>
      <c r="I22" s="237"/>
      <c r="J22" s="237"/>
    </row>
    <row r="23" spans="2:10" x14ac:dyDescent="0.2">
      <c r="B23" s="364" t="s">
        <v>882</v>
      </c>
      <c r="C23" s="365">
        <v>490</v>
      </c>
      <c r="D23" s="366">
        <v>324.64736008692597</v>
      </c>
      <c r="E23" s="363">
        <v>279</v>
      </c>
      <c r="F23" s="237"/>
      <c r="G23" s="237"/>
      <c r="H23" s="237"/>
      <c r="I23" s="237"/>
      <c r="J23" s="237"/>
    </row>
    <row r="24" spans="2:10" x14ac:dyDescent="0.2">
      <c r="B24" s="364" t="s">
        <v>883</v>
      </c>
      <c r="C24" s="365">
        <v>2287</v>
      </c>
      <c r="D24" s="366">
        <v>394.1268719733917</v>
      </c>
      <c r="E24" s="363">
        <v>146</v>
      </c>
      <c r="F24" s="237"/>
      <c r="G24" s="237"/>
      <c r="H24" s="237"/>
      <c r="I24" s="237"/>
      <c r="J24" s="237"/>
    </row>
    <row r="25" spans="2:10" x14ac:dyDescent="0.2">
      <c r="B25" s="364" t="s">
        <v>884</v>
      </c>
      <c r="C25" s="365">
        <v>421</v>
      </c>
      <c r="D25" s="366">
        <v>347.46294278828697</v>
      </c>
      <c r="E25" s="363">
        <v>238</v>
      </c>
      <c r="F25" s="237"/>
      <c r="G25" s="237"/>
      <c r="H25" s="237"/>
      <c r="I25" s="237"/>
      <c r="J25" s="237"/>
    </row>
    <row r="26" spans="2:10" x14ac:dyDescent="0.2">
      <c r="B26" s="364" t="s">
        <v>885</v>
      </c>
      <c r="C26" s="365">
        <v>8457</v>
      </c>
      <c r="D26" s="366">
        <v>449.11157477944039</v>
      </c>
      <c r="E26" s="363">
        <v>60</v>
      </c>
      <c r="F26" s="237"/>
      <c r="G26" s="237"/>
      <c r="H26" s="237"/>
      <c r="I26" s="237"/>
      <c r="J26" s="237"/>
    </row>
    <row r="27" spans="2:10" x14ac:dyDescent="0.2">
      <c r="B27" s="364" t="s">
        <v>886</v>
      </c>
      <c r="C27" s="365">
        <v>2674</v>
      </c>
      <c r="D27" s="366">
        <v>309.44632946197532</v>
      </c>
      <c r="E27" s="363">
        <v>302</v>
      </c>
      <c r="F27" s="237"/>
      <c r="G27" s="237"/>
      <c r="H27" s="237"/>
      <c r="I27" s="237"/>
      <c r="J27" s="237"/>
    </row>
    <row r="28" spans="2:10" x14ac:dyDescent="0.2">
      <c r="B28" s="364" t="s">
        <v>273</v>
      </c>
      <c r="C28" s="365">
        <v>14844</v>
      </c>
      <c r="D28" s="366">
        <v>535.74174100907419</v>
      </c>
      <c r="E28" s="363">
        <v>13</v>
      </c>
      <c r="F28" s="237"/>
      <c r="G28" s="237"/>
      <c r="H28" s="237"/>
      <c r="I28" s="237"/>
      <c r="J28" s="237"/>
    </row>
    <row r="29" spans="2:10" x14ac:dyDescent="0.2">
      <c r="B29" s="364" t="s">
        <v>887</v>
      </c>
      <c r="C29" s="365">
        <v>594</v>
      </c>
      <c r="D29" s="366">
        <v>387.31384157951021</v>
      </c>
      <c r="E29" s="363">
        <v>160</v>
      </c>
      <c r="F29" s="237"/>
      <c r="G29" s="237"/>
      <c r="H29" s="237"/>
      <c r="I29" s="237"/>
      <c r="J29" s="237"/>
    </row>
    <row r="30" spans="2:10" x14ac:dyDescent="0.2">
      <c r="B30" s="364" t="s">
        <v>888</v>
      </c>
      <c r="C30" s="365">
        <v>858</v>
      </c>
      <c r="D30" s="366">
        <v>399.08832968975298</v>
      </c>
      <c r="E30" s="363">
        <v>138</v>
      </c>
      <c r="F30" s="237"/>
      <c r="G30" s="237"/>
      <c r="H30" s="237"/>
      <c r="I30" s="237"/>
      <c r="J30" s="237"/>
    </row>
    <row r="31" spans="2:10" x14ac:dyDescent="0.2">
      <c r="B31" s="364" t="s">
        <v>889</v>
      </c>
      <c r="C31" s="365">
        <v>3163</v>
      </c>
      <c r="D31" s="366">
        <v>385.6569274982046</v>
      </c>
      <c r="E31" s="363">
        <v>167</v>
      </c>
      <c r="F31" s="237"/>
      <c r="G31" s="237"/>
      <c r="H31" s="237"/>
      <c r="I31" s="237"/>
      <c r="J31" s="237"/>
    </row>
    <row r="32" spans="2:10" s="682" customFormat="1" x14ac:dyDescent="0.2">
      <c r="B32" s="364" t="s">
        <v>890</v>
      </c>
      <c r="C32" s="365">
        <v>452</v>
      </c>
      <c r="D32" s="366">
        <v>334.78505614315765</v>
      </c>
      <c r="E32" s="363">
        <v>260</v>
      </c>
    </row>
    <row r="33" spans="2:10" s="682" customFormat="1" x14ac:dyDescent="0.2">
      <c r="B33" s="364" t="s">
        <v>891</v>
      </c>
      <c r="C33" s="365">
        <v>300</v>
      </c>
      <c r="D33" s="366">
        <v>280.814737157406</v>
      </c>
      <c r="E33" s="363">
        <v>343</v>
      </c>
    </row>
    <row r="34" spans="2:10" x14ac:dyDescent="0.2">
      <c r="B34" s="364" t="s">
        <v>892</v>
      </c>
      <c r="C34" s="365">
        <v>1514</v>
      </c>
      <c r="D34" s="366">
        <v>373.94534568950183</v>
      </c>
      <c r="E34" s="363">
        <v>189</v>
      </c>
      <c r="F34" s="237"/>
      <c r="G34" s="237"/>
      <c r="H34" s="237"/>
      <c r="I34" s="237"/>
      <c r="J34" s="237"/>
    </row>
    <row r="35" spans="2:10" x14ac:dyDescent="0.2">
      <c r="B35" s="364" t="s">
        <v>321</v>
      </c>
      <c r="C35" s="365">
        <v>482</v>
      </c>
      <c r="D35" s="366">
        <v>387.36016458788737</v>
      </c>
      <c r="E35" s="363">
        <v>159</v>
      </c>
      <c r="F35" s="237"/>
      <c r="G35" s="237"/>
      <c r="H35" s="237"/>
      <c r="I35" s="237"/>
      <c r="J35" s="237"/>
    </row>
    <row r="36" spans="2:10" x14ac:dyDescent="0.2">
      <c r="B36" s="364" t="s">
        <v>264</v>
      </c>
      <c r="C36" s="365">
        <v>1312</v>
      </c>
      <c r="D36" s="366">
        <v>635.80369560898077</v>
      </c>
      <c r="E36" s="363">
        <v>5</v>
      </c>
      <c r="F36" s="237"/>
      <c r="G36" s="237"/>
      <c r="H36" s="237"/>
      <c r="I36" s="237"/>
      <c r="J36" s="237"/>
    </row>
    <row r="37" spans="2:10" x14ac:dyDescent="0.2">
      <c r="B37" s="364" t="s">
        <v>893</v>
      </c>
      <c r="C37" s="365">
        <v>727</v>
      </c>
      <c r="D37" s="366">
        <v>438.07320100750815</v>
      </c>
      <c r="E37" s="363">
        <v>75</v>
      </c>
      <c r="F37" s="237"/>
      <c r="G37" s="237"/>
      <c r="H37" s="237"/>
      <c r="I37" s="237"/>
      <c r="J37" s="237"/>
    </row>
    <row r="38" spans="2:10" x14ac:dyDescent="0.2">
      <c r="B38" s="364" t="s">
        <v>894</v>
      </c>
      <c r="C38" s="365">
        <v>576</v>
      </c>
      <c r="D38" s="366">
        <v>348.32880788093928</v>
      </c>
      <c r="E38" s="363">
        <v>236</v>
      </c>
      <c r="F38" s="237"/>
      <c r="G38" s="237"/>
      <c r="H38" s="237"/>
      <c r="I38" s="237"/>
      <c r="J38" s="237"/>
    </row>
    <row r="39" spans="2:10" x14ac:dyDescent="0.2">
      <c r="B39" s="364" t="s">
        <v>895</v>
      </c>
      <c r="C39" s="365">
        <v>898</v>
      </c>
      <c r="D39" s="366">
        <v>362.42266231328978</v>
      </c>
      <c r="E39" s="363">
        <v>210</v>
      </c>
      <c r="F39" s="237"/>
      <c r="G39" s="237"/>
      <c r="H39" s="237"/>
      <c r="I39" s="237"/>
      <c r="J39" s="237"/>
    </row>
    <row r="40" spans="2:10" x14ac:dyDescent="0.2">
      <c r="B40" s="364" t="s">
        <v>896</v>
      </c>
      <c r="C40" s="365">
        <v>4998</v>
      </c>
      <c r="D40" s="366">
        <v>438.30570902394106</v>
      </c>
      <c r="E40" s="363">
        <v>74</v>
      </c>
      <c r="F40" s="237"/>
      <c r="G40" s="237"/>
      <c r="H40" s="237"/>
      <c r="I40" s="237"/>
      <c r="J40" s="237"/>
    </row>
    <row r="41" spans="2:10" x14ac:dyDescent="0.2">
      <c r="B41" s="364" t="s">
        <v>897</v>
      </c>
      <c r="C41" s="365">
        <v>295</v>
      </c>
      <c r="D41" s="366">
        <v>238.38191206535706</v>
      </c>
      <c r="E41" s="363">
        <v>369</v>
      </c>
      <c r="F41" s="237"/>
      <c r="G41" s="237"/>
      <c r="H41" s="237"/>
      <c r="I41" s="237"/>
      <c r="J41" s="237"/>
    </row>
    <row r="42" spans="2:10" x14ac:dyDescent="0.2">
      <c r="B42" s="364" t="s">
        <v>898</v>
      </c>
      <c r="C42" s="365">
        <v>635</v>
      </c>
      <c r="D42" s="366">
        <v>352.09119993789886</v>
      </c>
      <c r="E42" s="363">
        <v>234</v>
      </c>
      <c r="F42" s="237"/>
      <c r="G42" s="237"/>
      <c r="H42" s="237"/>
      <c r="I42" s="237"/>
      <c r="J42" s="237"/>
    </row>
    <row r="43" spans="2:10" x14ac:dyDescent="0.2">
      <c r="B43" s="364" t="s">
        <v>899</v>
      </c>
      <c r="C43" s="365">
        <v>642</v>
      </c>
      <c r="D43" s="366">
        <v>336.00778784405475</v>
      </c>
      <c r="E43" s="363">
        <v>259</v>
      </c>
      <c r="F43" s="237"/>
      <c r="G43" s="237"/>
      <c r="H43" s="237"/>
      <c r="I43" s="237"/>
      <c r="J43" s="237"/>
    </row>
    <row r="44" spans="2:10" x14ac:dyDescent="0.2">
      <c r="B44" s="364" t="s">
        <v>900</v>
      </c>
      <c r="C44" s="365">
        <v>558</v>
      </c>
      <c r="D44" s="366">
        <v>342.14447326306492</v>
      </c>
      <c r="E44" s="363">
        <v>249</v>
      </c>
      <c r="F44" s="237"/>
      <c r="G44" s="237"/>
      <c r="H44" s="237"/>
      <c r="I44" s="237"/>
      <c r="J44" s="237"/>
    </row>
    <row r="45" spans="2:10" x14ac:dyDescent="0.2">
      <c r="B45" s="364" t="s">
        <v>901</v>
      </c>
      <c r="C45" s="365">
        <v>401</v>
      </c>
      <c r="D45" s="366">
        <v>377.99164836407851</v>
      </c>
      <c r="E45" s="363">
        <v>180</v>
      </c>
      <c r="F45" s="237"/>
      <c r="G45" s="237"/>
      <c r="H45" s="237"/>
      <c r="I45" s="237"/>
      <c r="J45" s="237"/>
    </row>
    <row r="46" spans="2:10" x14ac:dyDescent="0.2">
      <c r="B46" s="364" t="s">
        <v>902</v>
      </c>
      <c r="C46" s="365">
        <v>2748</v>
      </c>
      <c r="D46" s="366">
        <v>422.58199443938685</v>
      </c>
      <c r="E46" s="363">
        <v>102</v>
      </c>
      <c r="F46" s="237"/>
      <c r="G46" s="237"/>
      <c r="H46" s="237"/>
      <c r="I46" s="237"/>
      <c r="J46" s="237"/>
    </row>
    <row r="47" spans="2:10" x14ac:dyDescent="0.2">
      <c r="B47" s="364" t="s">
        <v>903</v>
      </c>
      <c r="C47" s="365">
        <v>19229</v>
      </c>
      <c r="D47" s="366">
        <v>410.49898821573947</v>
      </c>
      <c r="E47" s="363">
        <v>120</v>
      </c>
      <c r="F47" s="237"/>
      <c r="G47" s="237"/>
      <c r="H47" s="237"/>
      <c r="I47" s="237"/>
      <c r="J47" s="237"/>
    </row>
    <row r="48" spans="2:10" x14ac:dyDescent="0.2">
      <c r="B48" s="364" t="s">
        <v>904</v>
      </c>
      <c r="C48" s="365">
        <v>1279</v>
      </c>
      <c r="D48" s="366">
        <v>412.51677159665604</v>
      </c>
      <c r="E48" s="363">
        <v>117</v>
      </c>
      <c r="F48" s="237"/>
      <c r="G48" s="237"/>
      <c r="H48" s="237"/>
      <c r="I48" s="237"/>
      <c r="J48" s="237"/>
    </row>
    <row r="49" spans="2:10" x14ac:dyDescent="0.2">
      <c r="B49" s="364" t="s">
        <v>905</v>
      </c>
      <c r="C49" s="365">
        <v>531</v>
      </c>
      <c r="D49" s="366">
        <v>324.6991488112709</v>
      </c>
      <c r="E49" s="363">
        <v>278</v>
      </c>
      <c r="F49" s="237"/>
      <c r="G49" s="237"/>
      <c r="H49" s="237"/>
      <c r="I49" s="237"/>
      <c r="J49" s="237"/>
    </row>
    <row r="50" spans="2:10" x14ac:dyDescent="0.2">
      <c r="B50" s="364" t="s">
        <v>283</v>
      </c>
      <c r="C50" s="365">
        <v>1098</v>
      </c>
      <c r="D50" s="366">
        <v>432.33793233793239</v>
      </c>
      <c r="E50" s="363">
        <v>86</v>
      </c>
      <c r="F50" s="237"/>
      <c r="G50" s="237"/>
      <c r="H50" s="237"/>
      <c r="I50" s="237"/>
      <c r="J50" s="237"/>
    </row>
    <row r="51" spans="2:10" s="682" customFormat="1" x14ac:dyDescent="0.2">
      <c r="B51" s="364" t="s">
        <v>906</v>
      </c>
      <c r="C51" s="365">
        <v>3705</v>
      </c>
      <c r="D51" s="366">
        <v>394.18919379000408</v>
      </c>
      <c r="E51" s="363">
        <v>145</v>
      </c>
    </row>
    <row r="52" spans="2:10" s="682" customFormat="1" x14ac:dyDescent="0.2">
      <c r="B52" s="364" t="s">
        <v>907</v>
      </c>
      <c r="C52" s="365">
        <v>685</v>
      </c>
      <c r="D52" s="366">
        <v>164.15993251469052</v>
      </c>
      <c r="E52" s="363">
        <v>378</v>
      </c>
    </row>
    <row r="53" spans="2:10" x14ac:dyDescent="0.2">
      <c r="B53" s="292"/>
      <c r="C53" s="292"/>
      <c r="D53" s="292"/>
      <c r="E53" s="292"/>
      <c r="F53" s="237"/>
      <c r="G53" s="237"/>
      <c r="H53" s="237"/>
      <c r="I53" s="237"/>
      <c r="J53" s="237"/>
    </row>
    <row r="54" spans="2:10" x14ac:dyDescent="0.2">
      <c r="B54" s="292"/>
      <c r="C54" s="292"/>
      <c r="D54" s="292"/>
      <c r="E54" s="292"/>
      <c r="F54" s="237"/>
      <c r="G54" s="237"/>
      <c r="H54" s="237"/>
      <c r="I54" s="237"/>
      <c r="J54" s="237"/>
    </row>
    <row r="55" spans="2:10" ht="42" thickBot="1" x14ac:dyDescent="0.25">
      <c r="B55" s="360" t="s">
        <v>260</v>
      </c>
      <c r="C55" s="361" t="s">
        <v>4</v>
      </c>
      <c r="D55" s="362" t="s">
        <v>1161</v>
      </c>
      <c r="E55" s="359" t="s">
        <v>20</v>
      </c>
      <c r="F55" s="237"/>
      <c r="G55" s="237"/>
      <c r="H55" s="237"/>
      <c r="I55" s="237"/>
      <c r="J55" s="237"/>
    </row>
    <row r="56" spans="2:10" x14ac:dyDescent="0.2">
      <c r="B56" s="364" t="s">
        <v>908</v>
      </c>
      <c r="C56" s="365">
        <v>474</v>
      </c>
      <c r="D56" s="366">
        <v>416.49459172107157</v>
      </c>
      <c r="E56" s="363">
        <v>110</v>
      </c>
      <c r="F56" s="237"/>
      <c r="G56" s="237"/>
      <c r="H56" s="237"/>
      <c r="I56" s="237"/>
      <c r="J56" s="237"/>
    </row>
    <row r="57" spans="2:10" x14ac:dyDescent="0.2">
      <c r="B57" s="364" t="s">
        <v>909</v>
      </c>
      <c r="C57" s="365">
        <v>4796</v>
      </c>
      <c r="D57" s="366">
        <v>422.88480445104773</v>
      </c>
      <c r="E57" s="363">
        <v>100</v>
      </c>
      <c r="F57" s="237"/>
      <c r="G57" s="237"/>
      <c r="H57" s="237"/>
      <c r="I57" s="237"/>
      <c r="J57" s="237"/>
    </row>
    <row r="58" spans="2:10" x14ac:dyDescent="0.2">
      <c r="B58" s="364" t="s">
        <v>910</v>
      </c>
      <c r="C58" s="365">
        <v>533</v>
      </c>
      <c r="D58" s="366">
        <v>345.25644845768181</v>
      </c>
      <c r="E58" s="363">
        <v>242</v>
      </c>
      <c r="F58" s="237"/>
      <c r="G58" s="237"/>
      <c r="H58" s="237"/>
      <c r="I58" s="237"/>
      <c r="J58" s="237"/>
    </row>
    <row r="59" spans="2:10" x14ac:dyDescent="0.2">
      <c r="B59" s="364" t="s">
        <v>911</v>
      </c>
      <c r="C59" s="365">
        <v>593</v>
      </c>
      <c r="D59" s="366">
        <v>276.07590457922868</v>
      </c>
      <c r="E59" s="363">
        <v>351</v>
      </c>
      <c r="F59" s="237"/>
      <c r="G59" s="237"/>
      <c r="H59" s="237"/>
      <c r="I59" s="237"/>
      <c r="J59" s="237"/>
    </row>
    <row r="60" spans="2:10" x14ac:dyDescent="0.2">
      <c r="B60" s="364" t="s">
        <v>912</v>
      </c>
      <c r="C60" s="365">
        <v>423</v>
      </c>
      <c r="D60" s="366">
        <v>385.83273284503753</v>
      </c>
      <c r="E60" s="363">
        <v>165</v>
      </c>
      <c r="F60" s="237"/>
      <c r="G60" s="237"/>
      <c r="H60" s="237"/>
      <c r="I60" s="237"/>
      <c r="J60" s="237"/>
    </row>
    <row r="61" spans="2:10" x14ac:dyDescent="0.2">
      <c r="B61" s="364" t="s">
        <v>913</v>
      </c>
      <c r="C61" s="365">
        <v>1563</v>
      </c>
      <c r="D61" s="366">
        <v>387.16197638386251</v>
      </c>
      <c r="E61" s="363">
        <v>162</v>
      </c>
      <c r="F61" s="237"/>
      <c r="G61" s="237"/>
      <c r="H61" s="237"/>
      <c r="I61" s="237"/>
      <c r="J61" s="237"/>
    </row>
    <row r="62" spans="2:10" x14ac:dyDescent="0.2">
      <c r="B62" s="364" t="s">
        <v>300</v>
      </c>
      <c r="C62" s="365">
        <v>2812</v>
      </c>
      <c r="D62" s="366">
        <v>425.34203580315074</v>
      </c>
      <c r="E62" s="363">
        <v>98</v>
      </c>
      <c r="F62" s="237"/>
      <c r="G62" s="237"/>
      <c r="H62" s="237"/>
      <c r="I62" s="237"/>
      <c r="J62" s="237"/>
    </row>
    <row r="63" spans="2:10" x14ac:dyDescent="0.2">
      <c r="B63" s="364" t="s">
        <v>914</v>
      </c>
      <c r="C63" s="365">
        <v>493</v>
      </c>
      <c r="D63" s="366">
        <v>388.99146270258325</v>
      </c>
      <c r="E63" s="363">
        <v>157</v>
      </c>
      <c r="F63" s="237"/>
      <c r="G63" s="237"/>
      <c r="H63" s="237"/>
      <c r="I63" s="237"/>
      <c r="J63" s="237"/>
    </row>
    <row r="64" spans="2:10" x14ac:dyDescent="0.2">
      <c r="B64" s="364" t="s">
        <v>915</v>
      </c>
      <c r="C64" s="365">
        <v>876</v>
      </c>
      <c r="D64" s="366">
        <v>333.8147480575106</v>
      </c>
      <c r="E64" s="363">
        <v>261</v>
      </c>
      <c r="F64" s="237"/>
      <c r="G64" s="237"/>
      <c r="H64" s="237"/>
      <c r="I64" s="237"/>
      <c r="J64" s="237"/>
    </row>
    <row r="65" spans="2:10" x14ac:dyDescent="0.2">
      <c r="B65" s="364" t="s">
        <v>916</v>
      </c>
      <c r="C65" s="365">
        <v>503</v>
      </c>
      <c r="D65" s="366">
        <v>330.73610152217509</v>
      </c>
      <c r="E65" s="363">
        <v>268</v>
      </c>
      <c r="F65" s="237"/>
      <c r="G65" s="237"/>
      <c r="H65" s="237"/>
      <c r="I65" s="237"/>
      <c r="J65" s="237"/>
    </row>
    <row r="66" spans="2:10" x14ac:dyDescent="0.2">
      <c r="B66" s="364" t="s">
        <v>917</v>
      </c>
      <c r="C66" s="365">
        <v>721</v>
      </c>
      <c r="D66" s="366">
        <v>306.59715430214067</v>
      </c>
      <c r="E66" s="363">
        <v>310</v>
      </c>
      <c r="F66" s="237"/>
      <c r="G66" s="237"/>
      <c r="H66" s="237"/>
      <c r="I66" s="237"/>
      <c r="J66" s="237"/>
    </row>
    <row r="67" spans="2:10" x14ac:dyDescent="0.2">
      <c r="B67" s="364" t="s">
        <v>918</v>
      </c>
      <c r="C67" s="365">
        <v>798</v>
      </c>
      <c r="D67" s="366">
        <v>355.07223806748152</v>
      </c>
      <c r="E67" s="363">
        <v>226</v>
      </c>
      <c r="F67" s="237"/>
      <c r="G67" s="237"/>
      <c r="H67" s="237"/>
      <c r="I67" s="237"/>
      <c r="J67" s="237"/>
    </row>
    <row r="68" spans="2:10" x14ac:dyDescent="0.2">
      <c r="B68" s="364" t="s">
        <v>919</v>
      </c>
      <c r="C68" s="365">
        <v>3050</v>
      </c>
      <c r="D68" s="366">
        <v>428.23846564263846</v>
      </c>
      <c r="E68" s="363">
        <v>96</v>
      </c>
      <c r="F68" s="237"/>
      <c r="G68" s="237"/>
      <c r="H68" s="237"/>
      <c r="I68" s="237"/>
      <c r="J68" s="237"/>
    </row>
    <row r="69" spans="2:10" x14ac:dyDescent="0.2">
      <c r="B69" s="364" t="s">
        <v>309</v>
      </c>
      <c r="C69" s="365">
        <v>10945</v>
      </c>
      <c r="D69" s="366">
        <v>468.6647614626965</v>
      </c>
      <c r="E69" s="363">
        <v>39</v>
      </c>
      <c r="F69" s="237"/>
      <c r="G69" s="237"/>
      <c r="H69" s="237"/>
      <c r="I69" s="237"/>
      <c r="J69" s="237"/>
    </row>
    <row r="70" spans="2:10" s="682" customFormat="1" x14ac:dyDescent="0.2">
      <c r="B70" s="364" t="s">
        <v>920</v>
      </c>
      <c r="C70" s="365">
        <v>1016</v>
      </c>
      <c r="D70" s="366">
        <v>453.46008792483985</v>
      </c>
      <c r="E70" s="363">
        <v>56</v>
      </c>
    </row>
    <row r="71" spans="2:10" x14ac:dyDescent="0.2">
      <c r="B71" s="364" t="s">
        <v>921</v>
      </c>
      <c r="C71" s="365">
        <v>2332</v>
      </c>
      <c r="D71" s="366">
        <v>430.46162024867834</v>
      </c>
      <c r="E71" s="363">
        <v>90</v>
      </c>
      <c r="F71" s="237"/>
      <c r="G71" s="237"/>
      <c r="H71" s="237"/>
      <c r="I71" s="237"/>
      <c r="J71" s="237"/>
    </row>
    <row r="72" spans="2:10" x14ac:dyDescent="0.2">
      <c r="B72" s="364" t="s">
        <v>334</v>
      </c>
      <c r="C72" s="365">
        <v>37487</v>
      </c>
      <c r="D72" s="366">
        <v>393.05718847357986</v>
      </c>
      <c r="E72" s="363">
        <v>148</v>
      </c>
      <c r="F72" s="237"/>
      <c r="G72" s="237"/>
      <c r="H72" s="237"/>
      <c r="I72" s="237"/>
      <c r="J72" s="237"/>
    </row>
    <row r="73" spans="2:10" x14ac:dyDescent="0.2">
      <c r="B73" s="364" t="s">
        <v>922</v>
      </c>
      <c r="C73" s="365">
        <v>846</v>
      </c>
      <c r="D73" s="366">
        <v>380.92665135755772</v>
      </c>
      <c r="E73" s="363">
        <v>171</v>
      </c>
      <c r="F73" s="237"/>
      <c r="G73" s="237"/>
      <c r="H73" s="237"/>
      <c r="I73" s="237"/>
      <c r="J73" s="237"/>
    </row>
    <row r="74" spans="2:10" x14ac:dyDescent="0.2">
      <c r="B74" s="364" t="s">
        <v>923</v>
      </c>
      <c r="C74" s="365">
        <v>7770</v>
      </c>
      <c r="D74" s="366">
        <v>363.52475851569613</v>
      </c>
      <c r="E74" s="363">
        <v>206</v>
      </c>
      <c r="F74" s="237"/>
      <c r="G74" s="237"/>
      <c r="H74" s="237"/>
      <c r="I74" s="237"/>
      <c r="J74" s="237"/>
    </row>
    <row r="75" spans="2:10" x14ac:dyDescent="0.2">
      <c r="B75" s="364" t="s">
        <v>924</v>
      </c>
      <c r="C75" s="365">
        <v>773</v>
      </c>
      <c r="D75" s="366">
        <v>355.24713343597051</v>
      </c>
      <c r="E75" s="363">
        <v>225</v>
      </c>
      <c r="F75" s="237"/>
      <c r="G75" s="237"/>
      <c r="H75" s="237"/>
      <c r="I75" s="237"/>
      <c r="J75" s="237"/>
    </row>
    <row r="76" spans="2:10" x14ac:dyDescent="0.2">
      <c r="B76" s="364" t="s">
        <v>925</v>
      </c>
      <c r="C76" s="365">
        <v>1116</v>
      </c>
      <c r="D76" s="366">
        <v>409.42258941444504</v>
      </c>
      <c r="E76" s="363">
        <v>123</v>
      </c>
      <c r="F76" s="237"/>
      <c r="G76" s="237"/>
      <c r="H76" s="237"/>
      <c r="I76" s="237"/>
      <c r="J76" s="237"/>
    </row>
    <row r="77" spans="2:10" x14ac:dyDescent="0.2">
      <c r="B77" s="364" t="s">
        <v>926</v>
      </c>
      <c r="C77" s="365">
        <v>491</v>
      </c>
      <c r="D77" s="366">
        <v>414.21316371121497</v>
      </c>
      <c r="E77" s="363">
        <v>116</v>
      </c>
      <c r="F77" s="237"/>
      <c r="G77" s="237"/>
      <c r="H77" s="237"/>
      <c r="I77" s="237"/>
      <c r="J77" s="237"/>
    </row>
    <row r="78" spans="2:10" x14ac:dyDescent="0.2">
      <c r="B78" s="364" t="s">
        <v>297</v>
      </c>
      <c r="C78" s="365">
        <v>9712</v>
      </c>
      <c r="D78" s="366">
        <v>470.37741103536791</v>
      </c>
      <c r="E78" s="363">
        <v>36</v>
      </c>
      <c r="F78" s="237"/>
      <c r="G78" s="237"/>
      <c r="H78" s="237"/>
      <c r="I78" s="237"/>
      <c r="J78" s="237"/>
    </row>
    <row r="79" spans="2:10" s="682" customFormat="1" x14ac:dyDescent="0.2">
      <c r="B79" s="364" t="s">
        <v>927</v>
      </c>
      <c r="C79" s="365">
        <v>621</v>
      </c>
      <c r="D79" s="366">
        <v>430.45783800644648</v>
      </c>
      <c r="E79" s="363">
        <v>90</v>
      </c>
    </row>
    <row r="80" spans="2:10" s="682" customFormat="1" x14ac:dyDescent="0.2">
      <c r="B80" s="364" t="s">
        <v>928</v>
      </c>
      <c r="C80" s="365">
        <v>726</v>
      </c>
      <c r="D80" s="366">
        <v>306.56324028055184</v>
      </c>
      <c r="E80" s="363">
        <v>310</v>
      </c>
    </row>
    <row r="81" spans="2:10" x14ac:dyDescent="0.2">
      <c r="B81" s="364" t="s">
        <v>267</v>
      </c>
      <c r="C81" s="365">
        <v>5204</v>
      </c>
      <c r="D81" s="366">
        <v>767.19065808270147</v>
      </c>
      <c r="E81" s="363">
        <v>3</v>
      </c>
      <c r="F81" s="237"/>
      <c r="G81" s="237"/>
      <c r="H81" s="237"/>
      <c r="I81" s="237"/>
      <c r="J81" s="237"/>
    </row>
    <row r="82" spans="2:10" x14ac:dyDescent="0.2">
      <c r="B82" s="364" t="s">
        <v>929</v>
      </c>
      <c r="C82" s="365">
        <v>544</v>
      </c>
      <c r="D82" s="366">
        <v>318.55152746628568</v>
      </c>
      <c r="E82" s="363">
        <v>286</v>
      </c>
      <c r="F82" s="237"/>
      <c r="G82" s="237"/>
      <c r="H82" s="237"/>
      <c r="I82" s="237"/>
      <c r="J82" s="237"/>
    </row>
    <row r="83" spans="2:10" x14ac:dyDescent="0.2">
      <c r="B83" s="364" t="s">
        <v>930</v>
      </c>
      <c r="C83" s="365">
        <v>3419</v>
      </c>
      <c r="D83" s="366">
        <v>430.72442077706768</v>
      </c>
      <c r="E83" s="363">
        <v>89</v>
      </c>
      <c r="F83" s="237"/>
      <c r="G83" s="237"/>
      <c r="H83" s="237"/>
      <c r="I83" s="237"/>
      <c r="J83" s="237"/>
    </row>
    <row r="84" spans="2:10" x14ac:dyDescent="0.2">
      <c r="B84" s="364" t="s">
        <v>318</v>
      </c>
      <c r="C84" s="365">
        <v>1304</v>
      </c>
      <c r="D84" s="366">
        <v>411.93603618971804</v>
      </c>
      <c r="E84" s="363">
        <v>119</v>
      </c>
      <c r="F84" s="237"/>
      <c r="G84" s="237"/>
      <c r="H84" s="237"/>
      <c r="I84" s="237"/>
      <c r="J84" s="237"/>
    </row>
    <row r="85" spans="2:10" x14ac:dyDescent="0.2">
      <c r="B85" s="364" t="s">
        <v>931</v>
      </c>
      <c r="C85" s="365">
        <v>8329</v>
      </c>
      <c r="D85" s="366">
        <v>423.42249827916299</v>
      </c>
      <c r="E85" s="363">
        <v>99</v>
      </c>
      <c r="F85" s="237"/>
      <c r="G85" s="237"/>
      <c r="H85" s="237"/>
      <c r="I85" s="237"/>
      <c r="J85" s="237"/>
    </row>
    <row r="86" spans="2:10" x14ac:dyDescent="0.2">
      <c r="B86" s="364" t="s">
        <v>932</v>
      </c>
      <c r="C86" s="365">
        <v>633</v>
      </c>
      <c r="D86" s="366">
        <v>431.05502931582777</v>
      </c>
      <c r="E86" s="363">
        <v>88</v>
      </c>
      <c r="F86" s="237"/>
      <c r="G86" s="237"/>
      <c r="H86" s="237"/>
      <c r="I86" s="237"/>
      <c r="J86" s="237"/>
    </row>
    <row r="87" spans="2:10" x14ac:dyDescent="0.2">
      <c r="B87" s="364" t="s">
        <v>933</v>
      </c>
      <c r="C87" s="365">
        <v>393</v>
      </c>
      <c r="D87" s="366">
        <v>366.88854243490761</v>
      </c>
      <c r="E87" s="363">
        <v>199</v>
      </c>
      <c r="F87" s="237"/>
      <c r="G87" s="237"/>
      <c r="H87" s="237"/>
      <c r="I87" s="237"/>
      <c r="J87" s="237"/>
    </row>
    <row r="88" spans="2:10" x14ac:dyDescent="0.2">
      <c r="B88" s="364" t="s">
        <v>934</v>
      </c>
      <c r="C88" s="365">
        <v>1267</v>
      </c>
      <c r="D88" s="366">
        <v>286.26299141436965</v>
      </c>
      <c r="E88" s="363">
        <v>337</v>
      </c>
      <c r="F88" s="237"/>
      <c r="G88" s="237"/>
      <c r="H88" s="237"/>
      <c r="I88" s="237"/>
      <c r="J88" s="237"/>
    </row>
    <row r="89" spans="2:10" x14ac:dyDescent="0.2">
      <c r="B89" s="364" t="s">
        <v>935</v>
      </c>
      <c r="C89" s="365">
        <v>1147</v>
      </c>
      <c r="D89" s="366">
        <v>452.25496613016423</v>
      </c>
      <c r="E89" s="363">
        <v>57</v>
      </c>
      <c r="F89" s="237"/>
      <c r="G89" s="237"/>
      <c r="H89" s="237"/>
      <c r="I89" s="237"/>
      <c r="J89" s="237"/>
    </row>
    <row r="90" spans="2:10" x14ac:dyDescent="0.2">
      <c r="B90" s="364" t="s">
        <v>936</v>
      </c>
      <c r="C90" s="365">
        <v>366</v>
      </c>
      <c r="D90" s="366">
        <v>361.57075821190421</v>
      </c>
      <c r="E90" s="363">
        <v>211</v>
      </c>
      <c r="F90" s="237"/>
      <c r="G90" s="237"/>
      <c r="H90" s="237"/>
      <c r="I90" s="237"/>
      <c r="J90" s="237"/>
    </row>
    <row r="91" spans="2:10" x14ac:dyDescent="0.2">
      <c r="B91" s="364" t="s">
        <v>296</v>
      </c>
      <c r="C91" s="365">
        <v>32064</v>
      </c>
      <c r="D91" s="366">
        <v>470.77388890446844</v>
      </c>
      <c r="E91" s="363">
        <v>35</v>
      </c>
      <c r="F91" s="237"/>
      <c r="G91" s="237"/>
      <c r="H91" s="237"/>
      <c r="I91" s="237"/>
      <c r="J91" s="237"/>
    </row>
    <row r="92" spans="2:10" x14ac:dyDescent="0.2">
      <c r="B92" s="364" t="s">
        <v>937</v>
      </c>
      <c r="C92" s="365">
        <v>321</v>
      </c>
      <c r="D92" s="366">
        <v>225.71934857817905</v>
      </c>
      <c r="E92" s="363">
        <v>376</v>
      </c>
      <c r="F92" s="237"/>
      <c r="G92" s="237"/>
      <c r="H92" s="237"/>
      <c r="I92" s="237"/>
      <c r="J92" s="237"/>
    </row>
    <row r="93" spans="2:10" x14ac:dyDescent="0.2">
      <c r="B93" s="364" t="s">
        <v>938</v>
      </c>
      <c r="C93" s="365">
        <v>359</v>
      </c>
      <c r="D93" s="366">
        <v>340.82386336665627</v>
      </c>
      <c r="E93" s="363">
        <v>253</v>
      </c>
      <c r="F93" s="237"/>
      <c r="G93" s="237"/>
      <c r="H93" s="237"/>
      <c r="I93" s="237"/>
      <c r="J93" s="237"/>
    </row>
    <row r="94" spans="2:10" x14ac:dyDescent="0.2">
      <c r="B94" s="364" t="s">
        <v>939</v>
      </c>
      <c r="C94" s="365">
        <v>860</v>
      </c>
      <c r="D94" s="366">
        <v>439.80771197708907</v>
      </c>
      <c r="E94" s="363">
        <v>71</v>
      </c>
      <c r="F94" s="237"/>
      <c r="G94" s="237"/>
      <c r="H94" s="237"/>
      <c r="I94" s="237"/>
      <c r="J94" s="237"/>
    </row>
    <row r="95" spans="2:10" x14ac:dyDescent="0.2">
      <c r="B95" s="364" t="s">
        <v>940</v>
      </c>
      <c r="C95" s="365">
        <v>1248</v>
      </c>
      <c r="D95" s="366">
        <v>325.27021145170073</v>
      </c>
      <c r="E95" s="363">
        <v>276</v>
      </c>
      <c r="F95" s="237"/>
      <c r="G95" s="237"/>
      <c r="H95" s="237"/>
      <c r="I95" s="237"/>
      <c r="J95" s="237"/>
    </row>
    <row r="96" spans="2:10" x14ac:dyDescent="0.2">
      <c r="B96" s="364" t="s">
        <v>941</v>
      </c>
      <c r="C96" s="365">
        <v>3281</v>
      </c>
      <c r="D96" s="366">
        <v>408.85295623989862</v>
      </c>
      <c r="E96" s="363">
        <v>124</v>
      </c>
      <c r="F96" s="237"/>
      <c r="G96" s="237"/>
      <c r="H96" s="237"/>
      <c r="I96" s="237"/>
      <c r="J96" s="237"/>
    </row>
    <row r="97" spans="2:10" x14ac:dyDescent="0.2">
      <c r="B97" s="364" t="s">
        <v>942</v>
      </c>
      <c r="C97" s="365">
        <v>420</v>
      </c>
      <c r="D97" s="366">
        <v>273.84041623743269</v>
      </c>
      <c r="E97" s="363">
        <v>354</v>
      </c>
      <c r="F97" s="237"/>
      <c r="G97" s="237"/>
      <c r="H97" s="237"/>
      <c r="I97" s="237"/>
      <c r="J97" s="237"/>
    </row>
    <row r="98" spans="2:10" x14ac:dyDescent="0.2">
      <c r="B98" s="364" t="s">
        <v>943</v>
      </c>
      <c r="C98" s="365">
        <v>291</v>
      </c>
      <c r="D98" s="366">
        <v>266.2933069785318</v>
      </c>
      <c r="E98" s="363">
        <v>356</v>
      </c>
      <c r="F98" s="237"/>
      <c r="G98" s="237"/>
      <c r="H98" s="237"/>
      <c r="I98" s="237"/>
      <c r="J98" s="237"/>
    </row>
    <row r="99" spans="2:10" x14ac:dyDescent="0.2">
      <c r="B99" s="364" t="s">
        <v>279</v>
      </c>
      <c r="C99" s="365">
        <v>3113</v>
      </c>
      <c r="D99" s="366">
        <v>518.18042599657758</v>
      </c>
      <c r="E99" s="363">
        <v>19</v>
      </c>
      <c r="F99" s="237"/>
      <c r="G99" s="237"/>
      <c r="H99" s="237"/>
      <c r="I99" s="237"/>
      <c r="J99" s="237"/>
    </row>
    <row r="100" spans="2:10" x14ac:dyDescent="0.2">
      <c r="B100" s="364" t="s">
        <v>275</v>
      </c>
      <c r="C100" s="365">
        <v>13848</v>
      </c>
      <c r="D100" s="366">
        <v>513.36879364264962</v>
      </c>
      <c r="E100" s="363">
        <v>20</v>
      </c>
      <c r="F100" s="237"/>
      <c r="G100" s="237"/>
      <c r="H100" s="237"/>
      <c r="I100" s="237"/>
      <c r="J100" s="237"/>
    </row>
    <row r="101" spans="2:10" x14ac:dyDescent="0.2">
      <c r="B101" s="364" t="s">
        <v>944</v>
      </c>
      <c r="C101" s="365">
        <v>2115</v>
      </c>
      <c r="D101" s="366">
        <v>352.62400610881491</v>
      </c>
      <c r="E101" s="363">
        <v>233</v>
      </c>
      <c r="F101" s="237"/>
      <c r="G101" s="237"/>
      <c r="H101" s="237"/>
      <c r="I101" s="237"/>
      <c r="J101" s="237"/>
    </row>
    <row r="102" spans="2:10" x14ac:dyDescent="0.2">
      <c r="B102" s="364" t="s">
        <v>322</v>
      </c>
      <c r="C102" s="365">
        <v>16252</v>
      </c>
      <c r="D102" s="366">
        <v>378.39497851330265</v>
      </c>
      <c r="E102" s="363">
        <v>179</v>
      </c>
      <c r="F102" s="237"/>
      <c r="G102" s="237"/>
      <c r="H102" s="237"/>
      <c r="I102" s="237"/>
      <c r="J102" s="237"/>
    </row>
    <row r="103" spans="2:10" x14ac:dyDescent="0.2">
      <c r="B103" s="364" t="s">
        <v>342</v>
      </c>
      <c r="C103" s="365">
        <v>528</v>
      </c>
      <c r="D103" s="366">
        <v>357.50316539261024</v>
      </c>
      <c r="E103" s="363">
        <v>221</v>
      </c>
      <c r="F103" s="237"/>
      <c r="G103" s="237"/>
      <c r="H103" s="237"/>
      <c r="I103" s="237"/>
      <c r="J103" s="237"/>
    </row>
    <row r="104" spans="2:10" x14ac:dyDescent="0.2">
      <c r="B104" s="292"/>
      <c r="C104" s="292"/>
      <c r="D104" s="292"/>
      <c r="E104" s="292"/>
      <c r="F104" s="237"/>
      <c r="G104" s="237"/>
      <c r="H104" s="237"/>
      <c r="I104" s="237"/>
      <c r="J104" s="237"/>
    </row>
    <row r="105" spans="2:10" x14ac:dyDescent="0.2">
      <c r="B105" s="292"/>
      <c r="C105" s="292"/>
      <c r="D105" s="292"/>
      <c r="E105" s="292"/>
      <c r="F105" s="237"/>
      <c r="G105" s="237"/>
      <c r="H105" s="237"/>
      <c r="I105" s="237"/>
      <c r="J105" s="237"/>
    </row>
    <row r="106" spans="2:10" ht="42" thickBot="1" x14ac:dyDescent="0.25">
      <c r="B106" s="360" t="s">
        <v>260</v>
      </c>
      <c r="C106" s="361" t="s">
        <v>4</v>
      </c>
      <c r="D106" s="362" t="s">
        <v>1161</v>
      </c>
      <c r="E106" s="359" t="s">
        <v>20</v>
      </c>
      <c r="F106" s="237"/>
      <c r="G106" s="237"/>
      <c r="H106" s="237"/>
      <c r="I106" s="237"/>
      <c r="J106" s="237"/>
    </row>
    <row r="107" spans="2:10" x14ac:dyDescent="0.2">
      <c r="B107" s="364" t="s">
        <v>271</v>
      </c>
      <c r="C107" s="365">
        <v>1062</v>
      </c>
      <c r="D107" s="366">
        <v>626.85932851678706</v>
      </c>
      <c r="E107" s="363">
        <v>7</v>
      </c>
      <c r="F107" s="237"/>
      <c r="G107" s="237"/>
      <c r="H107" s="237"/>
      <c r="I107" s="237"/>
      <c r="J107" s="237"/>
    </row>
    <row r="108" spans="2:10" x14ac:dyDescent="0.2">
      <c r="B108" s="364" t="s">
        <v>945</v>
      </c>
      <c r="C108" s="365">
        <v>1006</v>
      </c>
      <c r="D108" s="366">
        <v>359.43077027514676</v>
      </c>
      <c r="E108" s="363">
        <v>219</v>
      </c>
      <c r="F108" s="237"/>
      <c r="G108" s="237"/>
      <c r="H108" s="237"/>
      <c r="I108" s="237"/>
      <c r="J108" s="237"/>
    </row>
    <row r="109" spans="2:10" x14ac:dyDescent="0.2">
      <c r="B109" s="364" t="s">
        <v>946</v>
      </c>
      <c r="C109" s="365">
        <v>435</v>
      </c>
      <c r="D109" s="366">
        <v>348.03619576435949</v>
      </c>
      <c r="E109" s="363">
        <v>237</v>
      </c>
      <c r="F109" s="237"/>
      <c r="G109" s="237"/>
      <c r="H109" s="237"/>
      <c r="I109" s="237"/>
      <c r="J109" s="237"/>
    </row>
    <row r="110" spans="2:10" x14ac:dyDescent="0.2">
      <c r="B110" s="364" t="s">
        <v>947</v>
      </c>
      <c r="C110" s="365">
        <v>1907</v>
      </c>
      <c r="D110" s="366">
        <v>356.72998140589402</v>
      </c>
      <c r="E110" s="363">
        <v>223</v>
      </c>
      <c r="F110" s="237"/>
      <c r="G110" s="237"/>
      <c r="H110" s="237"/>
      <c r="I110" s="237"/>
      <c r="J110" s="237"/>
    </row>
    <row r="111" spans="2:10" x14ac:dyDescent="0.2">
      <c r="B111" s="364" t="s">
        <v>293</v>
      </c>
      <c r="C111" s="365">
        <v>785</v>
      </c>
      <c r="D111" s="366">
        <v>469.64366908368635</v>
      </c>
      <c r="E111" s="363">
        <v>38</v>
      </c>
      <c r="F111" s="237"/>
      <c r="G111" s="237"/>
      <c r="H111" s="237"/>
      <c r="I111" s="237"/>
      <c r="J111" s="237"/>
    </row>
    <row r="112" spans="2:10" x14ac:dyDescent="0.2">
      <c r="B112" s="364" t="s">
        <v>948</v>
      </c>
      <c r="C112" s="365">
        <v>472</v>
      </c>
      <c r="D112" s="366">
        <v>286.80804520872579</v>
      </c>
      <c r="E112" s="363">
        <v>336</v>
      </c>
      <c r="F112" s="237"/>
      <c r="G112" s="237"/>
      <c r="H112" s="237"/>
      <c r="I112" s="237"/>
      <c r="J112" s="237"/>
    </row>
    <row r="113" spans="2:10" x14ac:dyDescent="0.2">
      <c r="B113" s="364" t="s">
        <v>949</v>
      </c>
      <c r="C113" s="365">
        <v>322</v>
      </c>
      <c r="D113" s="366">
        <v>182.34947673628415</v>
      </c>
      <c r="E113" s="363">
        <v>377</v>
      </c>
      <c r="F113" s="237"/>
      <c r="G113" s="237"/>
      <c r="H113" s="237"/>
      <c r="I113" s="237"/>
      <c r="J113" s="237"/>
    </row>
    <row r="114" spans="2:10" x14ac:dyDescent="0.2">
      <c r="B114" s="364" t="s">
        <v>950</v>
      </c>
      <c r="C114" s="365">
        <v>2314</v>
      </c>
      <c r="D114" s="366">
        <v>278.44762441097618</v>
      </c>
      <c r="E114" s="363">
        <v>346</v>
      </c>
      <c r="F114" s="237"/>
      <c r="G114" s="237"/>
      <c r="H114" s="237"/>
      <c r="I114" s="237"/>
      <c r="J114" s="237"/>
    </row>
    <row r="115" spans="2:10" x14ac:dyDescent="0.2">
      <c r="B115" s="364" t="s">
        <v>951</v>
      </c>
      <c r="C115" s="365">
        <v>616</v>
      </c>
      <c r="D115" s="366">
        <v>406.69461591786887</v>
      </c>
      <c r="E115" s="363">
        <v>126</v>
      </c>
      <c r="F115" s="237"/>
      <c r="G115" s="237"/>
      <c r="H115" s="237"/>
      <c r="I115" s="237"/>
      <c r="J115" s="237"/>
    </row>
    <row r="116" spans="2:10" x14ac:dyDescent="0.2">
      <c r="B116" s="364" t="s">
        <v>952</v>
      </c>
      <c r="C116" s="365">
        <v>601</v>
      </c>
      <c r="D116" s="366">
        <v>299.65646704526756</v>
      </c>
      <c r="E116" s="363">
        <v>325</v>
      </c>
      <c r="F116" s="237"/>
      <c r="G116" s="237"/>
      <c r="H116" s="237"/>
      <c r="I116" s="237"/>
      <c r="J116" s="237"/>
    </row>
    <row r="117" spans="2:10" x14ac:dyDescent="0.2">
      <c r="B117" s="364" t="s">
        <v>953</v>
      </c>
      <c r="C117" s="365">
        <v>1167</v>
      </c>
      <c r="D117" s="366">
        <v>416.34854830998881</v>
      </c>
      <c r="E117" s="363">
        <v>111</v>
      </c>
      <c r="F117" s="237"/>
      <c r="G117" s="237"/>
      <c r="H117" s="237"/>
      <c r="I117" s="237"/>
      <c r="J117" s="237"/>
    </row>
    <row r="118" spans="2:10" x14ac:dyDescent="0.2">
      <c r="B118" s="364" t="s">
        <v>954</v>
      </c>
      <c r="C118" s="365">
        <v>1552</v>
      </c>
      <c r="D118" s="366">
        <v>435.6955970040313</v>
      </c>
      <c r="E118" s="363">
        <v>80</v>
      </c>
      <c r="F118" s="237"/>
      <c r="G118" s="237"/>
      <c r="H118" s="237"/>
      <c r="I118" s="237"/>
      <c r="J118" s="237"/>
    </row>
    <row r="119" spans="2:10" x14ac:dyDescent="0.2">
      <c r="B119" s="364" t="s">
        <v>955</v>
      </c>
      <c r="C119" s="365">
        <v>522</v>
      </c>
      <c r="D119" s="366">
        <v>388.12428899645334</v>
      </c>
      <c r="E119" s="363">
        <v>158</v>
      </c>
      <c r="F119" s="237"/>
      <c r="G119" s="237"/>
      <c r="H119" s="237"/>
      <c r="I119" s="237"/>
      <c r="J119" s="237"/>
    </row>
    <row r="120" spans="2:10" x14ac:dyDescent="0.2">
      <c r="B120" s="364" t="s">
        <v>956</v>
      </c>
      <c r="C120" s="365">
        <v>1131</v>
      </c>
      <c r="D120" s="366">
        <v>359.87017945780832</v>
      </c>
      <c r="E120" s="363">
        <v>217</v>
      </c>
      <c r="F120" s="237"/>
      <c r="G120" s="237"/>
      <c r="H120" s="237"/>
      <c r="I120" s="237"/>
      <c r="J120" s="237"/>
    </row>
    <row r="121" spans="2:10" x14ac:dyDescent="0.2">
      <c r="B121" s="364" t="s">
        <v>1162</v>
      </c>
      <c r="C121" s="365">
        <v>335</v>
      </c>
      <c r="D121" s="366">
        <v>333.54574057110995</v>
      </c>
      <c r="E121" s="363">
        <v>262</v>
      </c>
      <c r="F121" s="237"/>
      <c r="G121" s="237"/>
      <c r="H121" s="237"/>
      <c r="I121" s="237"/>
      <c r="J121" s="237"/>
    </row>
    <row r="122" spans="2:10" x14ac:dyDescent="0.2">
      <c r="B122" s="364" t="s">
        <v>957</v>
      </c>
      <c r="C122" s="365">
        <v>688</v>
      </c>
      <c r="D122" s="366">
        <v>307.84375139827284</v>
      </c>
      <c r="E122" s="363">
        <v>305</v>
      </c>
      <c r="F122" s="237"/>
      <c r="G122" s="237"/>
      <c r="H122" s="237"/>
      <c r="I122" s="237"/>
      <c r="J122" s="237"/>
    </row>
    <row r="123" spans="2:10" x14ac:dyDescent="0.2">
      <c r="B123" s="364" t="s">
        <v>958</v>
      </c>
      <c r="C123" s="365">
        <v>350</v>
      </c>
      <c r="D123" s="366">
        <v>276.67328047556185</v>
      </c>
      <c r="E123" s="363">
        <v>350</v>
      </c>
      <c r="F123" s="237"/>
      <c r="G123" s="237"/>
      <c r="H123" s="237"/>
      <c r="I123" s="237"/>
      <c r="J123" s="237"/>
    </row>
    <row r="124" spans="2:10" x14ac:dyDescent="0.2">
      <c r="B124" s="364" t="s">
        <v>959</v>
      </c>
      <c r="C124" s="365">
        <v>1680</v>
      </c>
      <c r="D124" s="366">
        <v>445.39532812114754</v>
      </c>
      <c r="E124" s="363">
        <v>67</v>
      </c>
      <c r="F124" s="237"/>
      <c r="G124" s="237"/>
      <c r="H124" s="237"/>
      <c r="I124" s="237"/>
      <c r="J124" s="237"/>
    </row>
    <row r="125" spans="2:10" x14ac:dyDescent="0.2">
      <c r="B125" s="364" t="s">
        <v>960</v>
      </c>
      <c r="C125" s="365">
        <v>1575</v>
      </c>
      <c r="D125" s="366">
        <v>320.14407499705266</v>
      </c>
      <c r="E125" s="363">
        <v>284</v>
      </c>
      <c r="F125" s="237"/>
      <c r="G125" s="237"/>
      <c r="H125" s="237"/>
      <c r="I125" s="237"/>
      <c r="J125" s="237"/>
    </row>
    <row r="126" spans="2:10" x14ac:dyDescent="0.2">
      <c r="B126" s="364" t="s">
        <v>961</v>
      </c>
      <c r="C126" s="365">
        <v>382</v>
      </c>
      <c r="D126" s="366">
        <v>279.77354455503558</v>
      </c>
      <c r="E126" s="363">
        <v>345</v>
      </c>
      <c r="F126" s="237"/>
      <c r="G126" s="237"/>
      <c r="H126" s="237"/>
      <c r="I126" s="237"/>
      <c r="J126" s="237"/>
    </row>
    <row r="127" spans="2:10" x14ac:dyDescent="0.2">
      <c r="B127" s="364" t="s">
        <v>330</v>
      </c>
      <c r="C127" s="365">
        <v>1559</v>
      </c>
      <c r="D127" s="366">
        <v>375.32259928354068</v>
      </c>
      <c r="E127" s="363">
        <v>187</v>
      </c>
      <c r="F127" s="237"/>
      <c r="G127" s="237"/>
      <c r="H127" s="237"/>
      <c r="I127" s="237"/>
      <c r="J127" s="237"/>
    </row>
    <row r="128" spans="2:10" x14ac:dyDescent="0.2">
      <c r="B128" s="364" t="s">
        <v>962</v>
      </c>
      <c r="C128" s="365">
        <v>708</v>
      </c>
      <c r="D128" s="366">
        <v>343.25442037030751</v>
      </c>
      <c r="E128" s="363">
        <v>246</v>
      </c>
      <c r="F128" s="237"/>
      <c r="G128" s="237"/>
      <c r="H128" s="237"/>
      <c r="I128" s="237"/>
      <c r="J128" s="237"/>
    </row>
    <row r="129" spans="2:10" x14ac:dyDescent="0.2">
      <c r="B129" s="364" t="s">
        <v>963</v>
      </c>
      <c r="C129" s="365">
        <v>481</v>
      </c>
      <c r="D129" s="366">
        <v>326.50678468880034</v>
      </c>
      <c r="E129" s="363">
        <v>275</v>
      </c>
      <c r="F129" s="237"/>
      <c r="G129" s="237"/>
      <c r="H129" s="237"/>
      <c r="I129" s="237"/>
      <c r="J129" s="237"/>
    </row>
    <row r="130" spans="2:10" x14ac:dyDescent="0.2">
      <c r="B130" s="364" t="s">
        <v>964</v>
      </c>
      <c r="C130" s="365">
        <v>359</v>
      </c>
      <c r="D130" s="366">
        <v>352.65918780329673</v>
      </c>
      <c r="E130" s="363">
        <v>231</v>
      </c>
      <c r="F130" s="237"/>
      <c r="G130" s="237"/>
      <c r="H130" s="237"/>
      <c r="I130" s="237"/>
      <c r="J130" s="237"/>
    </row>
    <row r="131" spans="2:10" x14ac:dyDescent="0.2">
      <c r="B131" s="364" t="s">
        <v>965</v>
      </c>
      <c r="C131" s="365">
        <v>1416</v>
      </c>
      <c r="D131" s="366">
        <v>448.11828297277111</v>
      </c>
      <c r="E131" s="363">
        <v>64</v>
      </c>
      <c r="F131" s="237"/>
      <c r="G131" s="237"/>
      <c r="H131" s="237"/>
      <c r="I131" s="237"/>
      <c r="J131" s="237"/>
    </row>
    <row r="132" spans="2:10" x14ac:dyDescent="0.2">
      <c r="B132" s="364" t="s">
        <v>966</v>
      </c>
      <c r="C132" s="365">
        <v>811</v>
      </c>
      <c r="D132" s="366">
        <v>289.6697550486831</v>
      </c>
      <c r="E132" s="363">
        <v>331</v>
      </c>
      <c r="F132" s="237"/>
      <c r="G132" s="237"/>
      <c r="H132" s="237"/>
      <c r="I132" s="237"/>
      <c r="J132" s="237"/>
    </row>
    <row r="133" spans="2:10" x14ac:dyDescent="0.2">
      <c r="B133" s="364" t="s">
        <v>967</v>
      </c>
      <c r="C133" s="365">
        <v>1548</v>
      </c>
      <c r="D133" s="366">
        <v>364.9893191110105</v>
      </c>
      <c r="E133" s="363">
        <v>203</v>
      </c>
      <c r="F133" s="237"/>
      <c r="G133" s="237"/>
      <c r="H133" s="237"/>
      <c r="I133" s="237"/>
      <c r="J133" s="237"/>
    </row>
    <row r="134" spans="2:10" x14ac:dyDescent="0.2">
      <c r="B134" s="364" t="s">
        <v>328</v>
      </c>
      <c r="C134" s="365">
        <v>2924</v>
      </c>
      <c r="D134" s="366">
        <v>306.0908306744048</v>
      </c>
      <c r="E134" s="363">
        <v>313</v>
      </c>
      <c r="F134" s="237"/>
      <c r="G134" s="237"/>
      <c r="H134" s="237"/>
      <c r="I134" s="237"/>
      <c r="J134" s="237"/>
    </row>
    <row r="135" spans="2:10" x14ac:dyDescent="0.2">
      <c r="B135" s="364" t="s">
        <v>968</v>
      </c>
      <c r="C135" s="365">
        <v>394</v>
      </c>
      <c r="D135" s="366">
        <v>379.09767056989733</v>
      </c>
      <c r="E135" s="363">
        <v>175</v>
      </c>
      <c r="F135" s="237"/>
      <c r="G135" s="237"/>
      <c r="H135" s="237"/>
      <c r="I135" s="237"/>
      <c r="J135" s="237"/>
    </row>
    <row r="136" spans="2:10" x14ac:dyDescent="0.2">
      <c r="B136" s="364" t="s">
        <v>304</v>
      </c>
      <c r="C136" s="365">
        <v>1345</v>
      </c>
      <c r="D136" s="366">
        <v>497.44435650302165</v>
      </c>
      <c r="E136" s="363">
        <v>24</v>
      </c>
      <c r="F136" s="237"/>
      <c r="G136" s="237"/>
      <c r="H136" s="237"/>
      <c r="I136" s="237"/>
      <c r="J136" s="237"/>
    </row>
    <row r="137" spans="2:10" x14ac:dyDescent="0.2">
      <c r="B137" s="364" t="s">
        <v>969</v>
      </c>
      <c r="C137" s="365">
        <v>492</v>
      </c>
      <c r="D137" s="366">
        <v>262.05757809795205</v>
      </c>
      <c r="E137" s="363">
        <v>360</v>
      </c>
      <c r="F137" s="237"/>
      <c r="G137" s="237"/>
      <c r="H137" s="237"/>
      <c r="I137" s="237"/>
      <c r="J137" s="237"/>
    </row>
    <row r="138" spans="2:10" x14ac:dyDescent="0.2">
      <c r="B138" s="364" t="s">
        <v>970</v>
      </c>
      <c r="C138" s="365">
        <v>345</v>
      </c>
      <c r="D138" s="366">
        <v>339.7475035944301</v>
      </c>
      <c r="E138" s="363">
        <v>255</v>
      </c>
      <c r="F138" s="237"/>
      <c r="G138" s="237"/>
      <c r="H138" s="237"/>
      <c r="I138" s="237"/>
      <c r="J138" s="237"/>
    </row>
    <row r="139" spans="2:10" x14ac:dyDescent="0.2">
      <c r="B139" s="364" t="s">
        <v>971</v>
      </c>
      <c r="C139" s="365">
        <v>453</v>
      </c>
      <c r="D139" s="366">
        <v>352.72132679280543</v>
      </c>
      <c r="E139" s="363">
        <v>231</v>
      </c>
      <c r="F139" s="237"/>
      <c r="G139" s="237"/>
      <c r="H139" s="237"/>
      <c r="I139" s="237"/>
      <c r="J139" s="237"/>
    </row>
    <row r="140" spans="2:10" x14ac:dyDescent="0.2">
      <c r="B140" s="364" t="s">
        <v>972</v>
      </c>
      <c r="C140" s="365">
        <v>319</v>
      </c>
      <c r="D140" s="366">
        <v>256.0541968005266</v>
      </c>
      <c r="E140" s="363">
        <v>364</v>
      </c>
      <c r="F140" s="237"/>
      <c r="G140" s="237"/>
      <c r="H140" s="237"/>
      <c r="I140" s="237"/>
      <c r="J140" s="237"/>
    </row>
    <row r="141" spans="2:10" x14ac:dyDescent="0.2">
      <c r="B141" s="364" t="s">
        <v>1163</v>
      </c>
      <c r="C141" s="365">
        <v>236</v>
      </c>
      <c r="D141" s="366">
        <v>234.24782625957835</v>
      </c>
      <c r="E141" s="363">
        <v>373</v>
      </c>
      <c r="F141" s="237"/>
      <c r="G141" s="237"/>
      <c r="H141" s="237"/>
      <c r="I141" s="237"/>
      <c r="J141" s="237"/>
    </row>
    <row r="142" spans="2:10" x14ac:dyDescent="0.2">
      <c r="B142" s="364" t="s">
        <v>973</v>
      </c>
      <c r="C142" s="365">
        <v>512</v>
      </c>
      <c r="D142" s="366">
        <v>346.99160985130868</v>
      </c>
      <c r="E142" s="363">
        <v>239</v>
      </c>
      <c r="F142" s="237"/>
      <c r="G142" s="237"/>
      <c r="H142" s="237"/>
      <c r="I142" s="237"/>
      <c r="J142" s="237"/>
    </row>
    <row r="143" spans="2:10" x14ac:dyDescent="0.2">
      <c r="B143" s="364" t="s">
        <v>974</v>
      </c>
      <c r="C143" s="365">
        <v>3276</v>
      </c>
      <c r="D143" s="366">
        <v>322.24968842311108</v>
      </c>
      <c r="E143" s="363">
        <v>282</v>
      </c>
      <c r="F143" s="237"/>
      <c r="G143" s="237"/>
      <c r="H143" s="237"/>
      <c r="I143" s="237"/>
      <c r="J143" s="237"/>
    </row>
    <row r="144" spans="2:10" x14ac:dyDescent="0.2">
      <c r="B144" s="364" t="s">
        <v>975</v>
      </c>
      <c r="C144" s="365">
        <v>1179</v>
      </c>
      <c r="D144" s="366">
        <v>437.01465982170993</v>
      </c>
      <c r="E144" s="363">
        <v>78</v>
      </c>
      <c r="F144" s="237"/>
      <c r="G144" s="237"/>
      <c r="H144" s="237"/>
      <c r="I144" s="237"/>
      <c r="J144" s="237"/>
    </row>
    <row r="145" spans="2:10" x14ac:dyDescent="0.2">
      <c r="B145" s="364" t="s">
        <v>976</v>
      </c>
      <c r="C145" s="365">
        <v>952</v>
      </c>
      <c r="D145" s="366">
        <v>304.7287370082168</v>
      </c>
      <c r="E145" s="363">
        <v>316</v>
      </c>
      <c r="F145" s="237"/>
      <c r="G145" s="237"/>
      <c r="H145" s="237"/>
      <c r="I145" s="237"/>
      <c r="J145" s="237"/>
    </row>
    <row r="146" spans="2:10" x14ac:dyDescent="0.2">
      <c r="B146" s="364" t="s">
        <v>977</v>
      </c>
      <c r="C146" s="365">
        <v>2956</v>
      </c>
      <c r="D146" s="366">
        <v>398.88538792143737</v>
      </c>
      <c r="E146" s="363">
        <v>139</v>
      </c>
      <c r="F146" s="237"/>
      <c r="G146" s="237"/>
      <c r="H146" s="237"/>
      <c r="I146" s="237"/>
      <c r="J146" s="237"/>
    </row>
    <row r="147" spans="2:10" x14ac:dyDescent="0.2">
      <c r="B147" s="364" t="s">
        <v>978</v>
      </c>
      <c r="C147" s="365">
        <v>578</v>
      </c>
      <c r="D147" s="366">
        <v>331.6825717450061</v>
      </c>
      <c r="E147" s="363">
        <v>265</v>
      </c>
      <c r="F147" s="237"/>
      <c r="G147" s="237"/>
      <c r="H147" s="237"/>
      <c r="I147" s="237"/>
      <c r="J147" s="237"/>
    </row>
    <row r="148" spans="2:10" x14ac:dyDescent="0.2">
      <c r="B148" s="364" t="s">
        <v>979</v>
      </c>
      <c r="C148" s="365">
        <v>3698</v>
      </c>
      <c r="D148" s="366">
        <v>434.56546391449706</v>
      </c>
      <c r="E148" s="363">
        <v>83</v>
      </c>
      <c r="F148" s="237"/>
      <c r="G148" s="237"/>
      <c r="H148" s="237"/>
      <c r="I148" s="237"/>
      <c r="J148" s="237"/>
    </row>
    <row r="149" spans="2:10" x14ac:dyDescent="0.2">
      <c r="B149" s="364" t="s">
        <v>980</v>
      </c>
      <c r="C149" s="365">
        <v>1450</v>
      </c>
      <c r="D149" s="366">
        <v>379.06911083457948</v>
      </c>
      <c r="E149" s="363">
        <v>175</v>
      </c>
      <c r="F149" s="237"/>
      <c r="G149" s="237"/>
      <c r="H149" s="237"/>
      <c r="I149" s="237"/>
      <c r="J149" s="237"/>
    </row>
    <row r="150" spans="2:10" x14ac:dyDescent="0.2">
      <c r="B150" s="364" t="s">
        <v>313</v>
      </c>
      <c r="C150" s="365">
        <v>1179</v>
      </c>
      <c r="D150" s="366">
        <v>456.45659597203183</v>
      </c>
      <c r="E150" s="363">
        <v>49</v>
      </c>
      <c r="F150" s="237"/>
      <c r="G150" s="237"/>
      <c r="H150" s="237"/>
      <c r="I150" s="237"/>
      <c r="J150" s="237"/>
    </row>
    <row r="151" spans="2:10" x14ac:dyDescent="0.2">
      <c r="B151" s="364" t="s">
        <v>981</v>
      </c>
      <c r="C151" s="365">
        <v>453</v>
      </c>
      <c r="D151" s="366">
        <v>361.20945364079995</v>
      </c>
      <c r="E151" s="363">
        <v>212</v>
      </c>
      <c r="F151" s="237"/>
      <c r="G151" s="237"/>
      <c r="H151" s="237"/>
      <c r="I151" s="237"/>
      <c r="J151" s="237"/>
    </row>
    <row r="152" spans="2:10" x14ac:dyDescent="0.2">
      <c r="B152" s="364" t="s">
        <v>982</v>
      </c>
      <c r="C152" s="365">
        <v>388</v>
      </c>
      <c r="D152" s="366">
        <v>257.02172760996291</v>
      </c>
      <c r="E152" s="363">
        <v>362</v>
      </c>
      <c r="F152" s="237"/>
      <c r="G152" s="237"/>
      <c r="H152" s="237"/>
      <c r="I152" s="237"/>
      <c r="J152" s="237"/>
    </row>
    <row r="153" spans="2:10" x14ac:dyDescent="0.2">
      <c r="B153" s="364" t="s">
        <v>983</v>
      </c>
      <c r="C153" s="365">
        <v>2436</v>
      </c>
      <c r="D153" s="366">
        <v>436.78536015965256</v>
      </c>
      <c r="E153" s="363">
        <v>79</v>
      </c>
      <c r="F153" s="237"/>
      <c r="G153" s="237"/>
      <c r="H153" s="237"/>
      <c r="I153" s="237"/>
      <c r="J153" s="237"/>
    </row>
    <row r="154" spans="2:10" x14ac:dyDescent="0.2">
      <c r="B154" s="364" t="s">
        <v>984</v>
      </c>
      <c r="C154" s="365">
        <v>411</v>
      </c>
      <c r="D154" s="366">
        <v>318.26911163424603</v>
      </c>
      <c r="E154" s="363">
        <v>288</v>
      </c>
      <c r="F154" s="237"/>
      <c r="G154" s="237"/>
      <c r="H154" s="237"/>
      <c r="I154" s="237"/>
      <c r="J154" s="237"/>
    </row>
    <row r="155" spans="2:10" x14ac:dyDescent="0.2">
      <c r="B155" s="292"/>
      <c r="C155" s="292"/>
      <c r="D155" s="292"/>
      <c r="E155" s="292"/>
      <c r="F155" s="237"/>
      <c r="G155" s="237"/>
      <c r="H155" s="237"/>
      <c r="I155" s="237"/>
      <c r="J155" s="237"/>
    </row>
    <row r="156" spans="2:10" x14ac:dyDescent="0.2">
      <c r="B156" s="292"/>
      <c r="C156" s="292"/>
      <c r="D156" s="292"/>
      <c r="E156" s="292"/>
      <c r="F156" s="237"/>
      <c r="G156" s="237"/>
      <c r="H156" s="237"/>
      <c r="I156" s="237"/>
      <c r="J156" s="237"/>
    </row>
    <row r="157" spans="2:10" ht="42" thickBot="1" x14ac:dyDescent="0.25">
      <c r="B157" s="360" t="s">
        <v>260</v>
      </c>
      <c r="C157" s="361" t="s">
        <v>4</v>
      </c>
      <c r="D157" s="362" t="s">
        <v>1161</v>
      </c>
      <c r="E157" s="359" t="s">
        <v>20</v>
      </c>
      <c r="F157" s="237"/>
      <c r="G157" s="237"/>
      <c r="H157" s="237"/>
      <c r="I157" s="237"/>
      <c r="J157" s="237"/>
    </row>
    <row r="158" spans="2:10" x14ac:dyDescent="0.2">
      <c r="B158" s="364" t="s">
        <v>985</v>
      </c>
      <c r="C158" s="365">
        <v>4449</v>
      </c>
      <c r="D158" s="366">
        <v>366.10926003796874</v>
      </c>
      <c r="E158" s="363">
        <v>200</v>
      </c>
      <c r="F158" s="237"/>
      <c r="G158" s="237"/>
      <c r="H158" s="237"/>
      <c r="I158" s="237"/>
      <c r="J158" s="237"/>
    </row>
    <row r="159" spans="2:10" x14ac:dyDescent="0.2">
      <c r="B159" s="364" t="s">
        <v>986</v>
      </c>
      <c r="C159" s="365">
        <v>488</v>
      </c>
      <c r="D159" s="366">
        <v>329.7497820813428</v>
      </c>
      <c r="E159" s="363">
        <v>269</v>
      </c>
      <c r="F159" s="237"/>
      <c r="G159" s="237"/>
      <c r="H159" s="237"/>
      <c r="I159" s="237"/>
      <c r="J159" s="237"/>
    </row>
    <row r="160" spans="2:10" x14ac:dyDescent="0.2">
      <c r="B160" s="364" t="s">
        <v>987</v>
      </c>
      <c r="C160" s="365">
        <v>1156</v>
      </c>
      <c r="D160" s="366">
        <v>317.95627826125224</v>
      </c>
      <c r="E160" s="363">
        <v>289</v>
      </c>
      <c r="F160" s="237"/>
      <c r="G160" s="237"/>
      <c r="H160" s="237"/>
      <c r="I160" s="237"/>
      <c r="J160" s="237"/>
    </row>
    <row r="161" spans="2:10" x14ac:dyDescent="0.2">
      <c r="B161" s="364" t="s">
        <v>303</v>
      </c>
      <c r="C161" s="365">
        <v>952</v>
      </c>
      <c r="D161" s="366">
        <v>498.89687193757499</v>
      </c>
      <c r="E161" s="363">
        <v>23</v>
      </c>
      <c r="F161" s="237"/>
      <c r="G161" s="237"/>
      <c r="H161" s="237"/>
      <c r="I161" s="237"/>
      <c r="J161" s="237"/>
    </row>
    <row r="162" spans="2:10" x14ac:dyDescent="0.2">
      <c r="B162" s="364" t="s">
        <v>988</v>
      </c>
      <c r="C162" s="365">
        <v>766</v>
      </c>
      <c r="D162" s="366">
        <v>385.9583709130485</v>
      </c>
      <c r="E162" s="363">
        <v>164</v>
      </c>
      <c r="F162" s="237"/>
      <c r="G162" s="237"/>
      <c r="H162" s="237"/>
      <c r="I162" s="237"/>
      <c r="J162" s="237"/>
    </row>
    <row r="163" spans="2:10" x14ac:dyDescent="0.2">
      <c r="B163" s="364" t="s">
        <v>989</v>
      </c>
      <c r="C163" s="365">
        <v>316</v>
      </c>
      <c r="D163" s="366">
        <v>280.81150971732234</v>
      </c>
      <c r="E163" s="363">
        <v>343</v>
      </c>
      <c r="F163" s="237"/>
      <c r="G163" s="237"/>
      <c r="H163" s="237"/>
      <c r="I163" s="237"/>
      <c r="J163" s="237"/>
    </row>
    <row r="164" spans="2:10" x14ac:dyDescent="0.2">
      <c r="B164" s="364" t="s">
        <v>262</v>
      </c>
      <c r="C164" s="365">
        <v>1196</v>
      </c>
      <c r="D164" s="366">
        <v>858.75738667777216</v>
      </c>
      <c r="E164" s="363">
        <v>2</v>
      </c>
      <c r="F164" s="237"/>
      <c r="G164" s="237"/>
      <c r="H164" s="237"/>
      <c r="I164" s="237"/>
      <c r="J164" s="237"/>
    </row>
    <row r="165" spans="2:10" x14ac:dyDescent="0.2">
      <c r="B165" s="364" t="s">
        <v>990</v>
      </c>
      <c r="C165" s="365">
        <v>605</v>
      </c>
      <c r="D165" s="366">
        <v>288.24622421268282</v>
      </c>
      <c r="E165" s="363">
        <v>333</v>
      </c>
      <c r="F165" s="237"/>
      <c r="G165" s="237"/>
      <c r="H165" s="237"/>
      <c r="I165" s="237"/>
      <c r="J165" s="237"/>
    </row>
    <row r="166" spans="2:10" x14ac:dyDescent="0.2">
      <c r="B166" s="364" t="s">
        <v>332</v>
      </c>
      <c r="C166" s="365">
        <v>24932</v>
      </c>
      <c r="D166" s="366">
        <v>394.9212105890586</v>
      </c>
      <c r="E166" s="363">
        <v>144</v>
      </c>
      <c r="F166" s="237"/>
      <c r="G166" s="237"/>
      <c r="H166" s="237"/>
      <c r="I166" s="237"/>
      <c r="J166" s="237"/>
    </row>
    <row r="167" spans="2:10" x14ac:dyDescent="0.2">
      <c r="B167" s="364" t="s">
        <v>991</v>
      </c>
      <c r="C167" s="365">
        <v>1170</v>
      </c>
      <c r="D167" s="366">
        <v>321.33940857069882</v>
      </c>
      <c r="E167" s="363">
        <v>283</v>
      </c>
      <c r="F167" s="237"/>
      <c r="G167" s="237"/>
      <c r="H167" s="237"/>
      <c r="I167" s="237"/>
      <c r="J167" s="237"/>
    </row>
    <row r="168" spans="2:10" x14ac:dyDescent="0.2">
      <c r="B168" s="364" t="s">
        <v>992</v>
      </c>
      <c r="C168" s="365">
        <v>1760</v>
      </c>
      <c r="D168" s="366">
        <v>403.9133697620353</v>
      </c>
      <c r="E168" s="363">
        <v>129</v>
      </c>
      <c r="F168" s="237"/>
      <c r="G168" s="237"/>
      <c r="H168" s="237"/>
      <c r="I168" s="237"/>
      <c r="J168" s="237"/>
    </row>
    <row r="169" spans="2:10" x14ac:dyDescent="0.2">
      <c r="B169" s="364" t="s">
        <v>993</v>
      </c>
      <c r="C169" s="365">
        <v>386</v>
      </c>
      <c r="D169" s="366">
        <v>281.60177423708535</v>
      </c>
      <c r="E169" s="363">
        <v>342</v>
      </c>
      <c r="F169" s="237"/>
      <c r="G169" s="237"/>
      <c r="H169" s="237"/>
      <c r="I169" s="237"/>
      <c r="J169" s="237"/>
    </row>
    <row r="170" spans="2:10" x14ac:dyDescent="0.2">
      <c r="B170" s="364" t="s">
        <v>994</v>
      </c>
      <c r="C170" s="365">
        <v>8114</v>
      </c>
      <c r="D170" s="366">
        <v>415.25905583581249</v>
      </c>
      <c r="E170" s="363">
        <v>115</v>
      </c>
      <c r="F170" s="237"/>
      <c r="G170" s="237"/>
      <c r="H170" s="237"/>
      <c r="I170" s="237"/>
      <c r="J170" s="237"/>
    </row>
    <row r="171" spans="2:10" x14ac:dyDescent="0.2">
      <c r="B171" s="364" t="s">
        <v>995</v>
      </c>
      <c r="C171" s="365">
        <v>477</v>
      </c>
      <c r="D171" s="366">
        <v>295.96078674691319</v>
      </c>
      <c r="E171" s="363">
        <v>327</v>
      </c>
      <c r="F171" s="237"/>
      <c r="G171" s="237"/>
      <c r="H171" s="237"/>
      <c r="I171" s="237"/>
      <c r="J171" s="237"/>
    </row>
    <row r="172" spans="2:10" x14ac:dyDescent="0.2">
      <c r="B172" s="364" t="s">
        <v>996</v>
      </c>
      <c r="C172" s="365">
        <v>351</v>
      </c>
      <c r="D172" s="366">
        <v>338.74750282289585</v>
      </c>
      <c r="E172" s="363">
        <v>257</v>
      </c>
      <c r="F172" s="237"/>
      <c r="G172" s="237"/>
      <c r="H172" s="237"/>
      <c r="I172" s="237"/>
      <c r="J172" s="237"/>
    </row>
    <row r="173" spans="2:10" x14ac:dyDescent="0.2">
      <c r="B173" s="364" t="s">
        <v>997</v>
      </c>
      <c r="C173" s="365">
        <v>541</v>
      </c>
      <c r="D173" s="366">
        <v>337.3469934962493</v>
      </c>
      <c r="E173" s="363">
        <v>258</v>
      </c>
      <c r="F173" s="237"/>
      <c r="G173" s="237"/>
      <c r="H173" s="237"/>
      <c r="I173" s="237"/>
      <c r="J173" s="237"/>
    </row>
    <row r="174" spans="2:10" x14ac:dyDescent="0.2">
      <c r="B174" s="364" t="s">
        <v>331</v>
      </c>
      <c r="C174" s="365">
        <v>2246</v>
      </c>
      <c r="D174" s="366">
        <v>389.67212716566445</v>
      </c>
      <c r="E174" s="363">
        <v>155</v>
      </c>
      <c r="F174" s="237"/>
      <c r="G174" s="237"/>
      <c r="H174" s="237"/>
      <c r="I174" s="237"/>
      <c r="J174" s="237"/>
    </row>
    <row r="175" spans="2:10" x14ac:dyDescent="0.2">
      <c r="B175" s="364" t="s">
        <v>998</v>
      </c>
      <c r="C175" s="365">
        <v>423</v>
      </c>
      <c r="D175" s="366">
        <v>323.77817750392285</v>
      </c>
      <c r="E175" s="363">
        <v>280</v>
      </c>
      <c r="F175" s="237"/>
      <c r="G175" s="237"/>
      <c r="H175" s="237"/>
      <c r="I175" s="237"/>
      <c r="J175" s="237"/>
    </row>
    <row r="176" spans="2:10" x14ac:dyDescent="0.2">
      <c r="B176" s="364" t="s">
        <v>268</v>
      </c>
      <c r="C176" s="365">
        <v>7799</v>
      </c>
      <c r="D176" s="366">
        <v>559.21882887430581</v>
      </c>
      <c r="E176" s="363">
        <v>11</v>
      </c>
      <c r="F176" s="237"/>
      <c r="G176" s="237"/>
      <c r="H176" s="237"/>
      <c r="I176" s="237"/>
      <c r="J176" s="237"/>
    </row>
    <row r="177" spans="2:10" x14ac:dyDescent="0.2">
      <c r="B177" s="364" t="s">
        <v>999</v>
      </c>
      <c r="C177" s="365">
        <v>776</v>
      </c>
      <c r="D177" s="366">
        <v>418.96123528776593</v>
      </c>
      <c r="E177" s="363">
        <v>107</v>
      </c>
      <c r="F177" s="237"/>
      <c r="G177" s="237"/>
      <c r="H177" s="237"/>
      <c r="I177" s="237"/>
      <c r="J177" s="237"/>
    </row>
    <row r="178" spans="2:10" x14ac:dyDescent="0.2">
      <c r="B178" s="364" t="s">
        <v>1000</v>
      </c>
      <c r="C178" s="365">
        <v>316</v>
      </c>
      <c r="D178" s="366">
        <v>237.45115719867749</v>
      </c>
      <c r="E178" s="363">
        <v>370</v>
      </c>
      <c r="F178" s="237"/>
      <c r="G178" s="237"/>
      <c r="H178" s="237"/>
      <c r="I178" s="237"/>
      <c r="J178" s="237"/>
    </row>
    <row r="179" spans="2:10" x14ac:dyDescent="0.2">
      <c r="B179" s="364" t="s">
        <v>1001</v>
      </c>
      <c r="C179" s="365">
        <v>587</v>
      </c>
      <c r="D179" s="366">
        <v>365.18828660126047</v>
      </c>
      <c r="E179" s="363">
        <v>202</v>
      </c>
      <c r="F179" s="237"/>
      <c r="G179" s="237"/>
      <c r="H179" s="237"/>
      <c r="I179" s="237"/>
      <c r="J179" s="237"/>
    </row>
    <row r="180" spans="2:10" x14ac:dyDescent="0.2">
      <c r="B180" s="364" t="s">
        <v>1002</v>
      </c>
      <c r="C180" s="365">
        <v>465</v>
      </c>
      <c r="D180" s="366">
        <v>308.98241790370378</v>
      </c>
      <c r="E180" s="363">
        <v>304</v>
      </c>
      <c r="F180" s="237"/>
      <c r="G180" s="237"/>
      <c r="H180" s="237"/>
      <c r="I180" s="237"/>
      <c r="J180" s="237"/>
    </row>
    <row r="181" spans="2:10" x14ac:dyDescent="0.2">
      <c r="B181" s="364" t="s">
        <v>1003</v>
      </c>
      <c r="C181" s="365">
        <v>769</v>
      </c>
      <c r="D181" s="366">
        <v>382.65179184538681</v>
      </c>
      <c r="E181" s="363">
        <v>169</v>
      </c>
      <c r="F181" s="237"/>
      <c r="G181" s="237"/>
      <c r="H181" s="237"/>
      <c r="I181" s="237"/>
      <c r="J181" s="237"/>
    </row>
    <row r="182" spans="2:10" x14ac:dyDescent="0.2">
      <c r="B182" s="364" t="s">
        <v>1004</v>
      </c>
      <c r="C182" s="365">
        <v>564</v>
      </c>
      <c r="D182" s="366">
        <v>401.42634467149236</v>
      </c>
      <c r="E182" s="363">
        <v>133</v>
      </c>
      <c r="F182" s="237"/>
      <c r="G182" s="237"/>
      <c r="H182" s="237"/>
      <c r="I182" s="237"/>
      <c r="J182" s="237"/>
    </row>
    <row r="183" spans="2:10" x14ac:dyDescent="0.2">
      <c r="B183" s="364" t="s">
        <v>1005</v>
      </c>
      <c r="C183" s="365">
        <v>291</v>
      </c>
      <c r="D183" s="366">
        <v>231.62704066606705</v>
      </c>
      <c r="E183" s="363">
        <v>374</v>
      </c>
      <c r="F183" s="237"/>
      <c r="G183" s="237"/>
      <c r="H183" s="237"/>
      <c r="I183" s="237"/>
      <c r="J183" s="237"/>
    </row>
    <row r="184" spans="2:10" x14ac:dyDescent="0.2">
      <c r="B184" s="364" t="s">
        <v>1006</v>
      </c>
      <c r="C184" s="365">
        <v>570</v>
      </c>
      <c r="D184" s="366">
        <v>325.26263531210947</v>
      </c>
      <c r="E184" s="363">
        <v>276</v>
      </c>
      <c r="F184" s="237"/>
      <c r="G184" s="237"/>
      <c r="H184" s="237"/>
      <c r="I184" s="237"/>
      <c r="J184" s="237"/>
    </row>
    <row r="185" spans="2:10" x14ac:dyDescent="0.2">
      <c r="B185" s="364" t="s">
        <v>1007</v>
      </c>
      <c r="C185" s="365">
        <v>602</v>
      </c>
      <c r="D185" s="366">
        <v>375.56459461482791</v>
      </c>
      <c r="E185" s="363">
        <v>186</v>
      </c>
      <c r="F185" s="237"/>
      <c r="G185" s="237"/>
      <c r="H185" s="237"/>
      <c r="I185" s="237"/>
      <c r="J185" s="237"/>
    </row>
    <row r="186" spans="2:10" x14ac:dyDescent="0.2">
      <c r="B186" s="364" t="s">
        <v>1008</v>
      </c>
      <c r="C186" s="365">
        <v>1199</v>
      </c>
      <c r="D186" s="366">
        <v>360.94888313564934</v>
      </c>
      <c r="E186" s="363">
        <v>214</v>
      </c>
      <c r="F186" s="237"/>
      <c r="G186" s="237"/>
      <c r="H186" s="237"/>
      <c r="I186" s="237"/>
      <c r="J186" s="237"/>
    </row>
    <row r="187" spans="2:10" x14ac:dyDescent="0.2">
      <c r="B187" s="364" t="s">
        <v>1009</v>
      </c>
      <c r="C187" s="365">
        <v>356</v>
      </c>
      <c r="D187" s="366">
        <v>317.51694612914736</v>
      </c>
      <c r="E187" s="363">
        <v>291</v>
      </c>
      <c r="F187" s="237"/>
      <c r="G187" s="237"/>
      <c r="H187" s="237"/>
      <c r="I187" s="237"/>
      <c r="J187" s="237"/>
    </row>
    <row r="188" spans="2:10" s="682" customFormat="1" x14ac:dyDescent="0.2">
      <c r="B188" s="364" t="s">
        <v>1010</v>
      </c>
      <c r="C188" s="365">
        <v>8272</v>
      </c>
      <c r="D188" s="366">
        <v>402.63366809882632</v>
      </c>
      <c r="E188" s="363">
        <v>131</v>
      </c>
    </row>
    <row r="189" spans="2:10" s="682" customFormat="1" x14ac:dyDescent="0.2">
      <c r="B189" s="364" t="s">
        <v>1011</v>
      </c>
      <c r="C189" s="365">
        <v>830</v>
      </c>
      <c r="D189" s="366">
        <v>306.13298712028444</v>
      </c>
      <c r="E189" s="363">
        <v>313</v>
      </c>
    </row>
    <row r="190" spans="2:10" x14ac:dyDescent="0.2">
      <c r="B190" s="364" t="s">
        <v>294</v>
      </c>
      <c r="C190" s="365">
        <v>1937</v>
      </c>
      <c r="D190" s="366">
        <v>457.64157474064217</v>
      </c>
      <c r="E190" s="363">
        <v>48</v>
      </c>
      <c r="F190" s="237"/>
      <c r="G190" s="237"/>
      <c r="H190" s="237"/>
      <c r="I190" s="237"/>
      <c r="J190" s="237"/>
    </row>
    <row r="191" spans="2:10" x14ac:dyDescent="0.2">
      <c r="B191" s="364" t="s">
        <v>1012</v>
      </c>
      <c r="C191" s="365">
        <v>996</v>
      </c>
      <c r="D191" s="366">
        <v>323.07976761611894</v>
      </c>
      <c r="E191" s="363">
        <v>281</v>
      </c>
      <c r="F191" s="237"/>
      <c r="G191" s="237"/>
      <c r="H191" s="237"/>
      <c r="I191" s="237"/>
      <c r="J191" s="237"/>
    </row>
    <row r="192" spans="2:10" x14ac:dyDescent="0.2">
      <c r="B192" s="364" t="s">
        <v>284</v>
      </c>
      <c r="C192" s="365">
        <v>957</v>
      </c>
      <c r="D192" s="366">
        <v>528.73512414501818</v>
      </c>
      <c r="E192" s="363">
        <v>16</v>
      </c>
      <c r="F192" s="237"/>
      <c r="G192" s="237"/>
      <c r="H192" s="237"/>
      <c r="I192" s="237"/>
      <c r="J192" s="237"/>
    </row>
    <row r="193" spans="2:10" x14ac:dyDescent="0.2">
      <c r="B193" s="364" t="s">
        <v>1013</v>
      </c>
      <c r="C193" s="365">
        <v>3733</v>
      </c>
      <c r="D193" s="366">
        <v>437.77815565575838</v>
      </c>
      <c r="E193" s="363">
        <v>76</v>
      </c>
      <c r="F193" s="237"/>
      <c r="G193" s="237"/>
      <c r="H193" s="237"/>
      <c r="I193" s="237"/>
      <c r="J193" s="237"/>
    </row>
    <row r="194" spans="2:10" x14ac:dyDescent="0.2">
      <c r="B194" s="364" t="s">
        <v>1014</v>
      </c>
      <c r="C194" s="365">
        <v>383</v>
      </c>
      <c r="D194" s="366">
        <v>282.63179644607118</v>
      </c>
      <c r="E194" s="363">
        <v>341</v>
      </c>
      <c r="F194" s="237"/>
      <c r="G194" s="237"/>
      <c r="H194" s="237"/>
      <c r="I194" s="237"/>
      <c r="J194" s="237"/>
    </row>
    <row r="195" spans="2:10" x14ac:dyDescent="0.2">
      <c r="B195" s="364" t="s">
        <v>1015</v>
      </c>
      <c r="C195" s="365">
        <v>1440</v>
      </c>
      <c r="D195" s="366">
        <v>300.55351939822503</v>
      </c>
      <c r="E195" s="363">
        <v>324</v>
      </c>
      <c r="F195" s="237"/>
      <c r="G195" s="237"/>
      <c r="H195" s="237"/>
      <c r="I195" s="237"/>
      <c r="J195" s="237"/>
    </row>
    <row r="196" spans="2:10" x14ac:dyDescent="0.2">
      <c r="B196" s="364" t="s">
        <v>1016</v>
      </c>
      <c r="C196" s="365">
        <v>654</v>
      </c>
      <c r="D196" s="366">
        <v>312.87824061006472</v>
      </c>
      <c r="E196" s="363">
        <v>295</v>
      </c>
      <c r="F196" s="237"/>
      <c r="G196" s="237"/>
      <c r="H196" s="237"/>
      <c r="I196" s="237"/>
      <c r="J196" s="237"/>
    </row>
    <row r="197" spans="2:10" x14ac:dyDescent="0.2">
      <c r="B197" s="364" t="s">
        <v>1017</v>
      </c>
      <c r="C197" s="365">
        <v>745</v>
      </c>
      <c r="D197" s="366">
        <v>368.73886359136804</v>
      </c>
      <c r="E197" s="363">
        <v>195</v>
      </c>
      <c r="F197" s="237"/>
      <c r="G197" s="237"/>
      <c r="H197" s="237"/>
      <c r="I197" s="237"/>
      <c r="J197" s="237"/>
    </row>
    <row r="198" spans="2:10" x14ac:dyDescent="0.2">
      <c r="B198" s="364" t="s">
        <v>1018</v>
      </c>
      <c r="C198" s="365">
        <v>883</v>
      </c>
      <c r="D198" s="366">
        <v>434.91109688223418</v>
      </c>
      <c r="E198" s="363">
        <v>81</v>
      </c>
      <c r="F198" s="237"/>
      <c r="G198" s="237"/>
      <c r="H198" s="237"/>
      <c r="I198" s="237"/>
      <c r="J198" s="237"/>
    </row>
    <row r="199" spans="2:10" x14ac:dyDescent="0.2">
      <c r="B199" s="364" t="s">
        <v>323</v>
      </c>
      <c r="C199" s="365">
        <v>2462</v>
      </c>
      <c r="D199" s="366">
        <v>395.17888184600866</v>
      </c>
      <c r="E199" s="363">
        <v>143</v>
      </c>
      <c r="F199" s="237"/>
      <c r="G199" s="237"/>
      <c r="H199" s="237"/>
      <c r="I199" s="237"/>
      <c r="J199" s="237"/>
    </row>
    <row r="200" spans="2:10" x14ac:dyDescent="0.2">
      <c r="B200" s="364" t="s">
        <v>1019</v>
      </c>
      <c r="C200" s="365">
        <v>1658</v>
      </c>
      <c r="D200" s="366">
        <v>313.06646525679758</v>
      </c>
      <c r="E200" s="363">
        <v>294</v>
      </c>
      <c r="F200" s="237"/>
      <c r="G200" s="237"/>
      <c r="H200" s="237"/>
      <c r="I200" s="237"/>
      <c r="J200" s="237"/>
    </row>
    <row r="201" spans="2:10" x14ac:dyDescent="0.2">
      <c r="B201" s="364" t="s">
        <v>1020</v>
      </c>
      <c r="C201" s="365">
        <v>1593</v>
      </c>
      <c r="D201" s="366">
        <v>340.87918154758722</v>
      </c>
      <c r="E201" s="363">
        <v>251</v>
      </c>
      <c r="F201" s="237"/>
      <c r="G201" s="237"/>
      <c r="H201" s="237"/>
      <c r="I201" s="237"/>
      <c r="J201" s="237"/>
    </row>
    <row r="202" spans="2:10" x14ac:dyDescent="0.2">
      <c r="B202" s="364" t="s">
        <v>343</v>
      </c>
      <c r="C202" s="365">
        <v>428</v>
      </c>
      <c r="D202" s="366">
        <v>163.05072477571002</v>
      </c>
      <c r="E202" s="363">
        <v>379</v>
      </c>
      <c r="F202" s="237"/>
      <c r="G202" s="237"/>
      <c r="H202" s="237"/>
      <c r="I202" s="237"/>
      <c r="J202" s="237"/>
    </row>
    <row r="203" spans="2:10" s="682" customFormat="1" x14ac:dyDescent="0.2">
      <c r="B203" s="364" t="s">
        <v>1021</v>
      </c>
      <c r="C203" s="365">
        <v>781</v>
      </c>
      <c r="D203" s="366">
        <v>365.87651082169964</v>
      </c>
      <c r="E203" s="363">
        <v>201</v>
      </c>
    </row>
    <row r="204" spans="2:10" s="682" customFormat="1" x14ac:dyDescent="0.2">
      <c r="B204" s="364" t="s">
        <v>270</v>
      </c>
      <c r="C204" s="365">
        <v>11934</v>
      </c>
      <c r="D204" s="366">
        <v>588.49984318505938</v>
      </c>
      <c r="E204" s="363">
        <v>9</v>
      </c>
    </row>
    <row r="205" spans="2:10" s="682" customFormat="1" x14ac:dyDescent="0.2">
      <c r="B205" s="364" t="s">
        <v>1022</v>
      </c>
      <c r="C205" s="365">
        <v>481</v>
      </c>
      <c r="D205" s="366">
        <v>420.74141460086423</v>
      </c>
      <c r="E205" s="363">
        <v>104</v>
      </c>
    </row>
    <row r="206" spans="2:10" x14ac:dyDescent="0.2">
      <c r="B206" s="292"/>
      <c r="C206" s="292"/>
      <c r="D206" s="292"/>
      <c r="E206" s="292"/>
      <c r="F206" s="237"/>
      <c r="G206" s="237"/>
      <c r="H206" s="237"/>
      <c r="I206" s="237"/>
      <c r="J206" s="237"/>
    </row>
    <row r="207" spans="2:10" x14ac:dyDescent="0.2">
      <c r="B207" s="292"/>
      <c r="C207" s="292"/>
      <c r="D207" s="292"/>
      <c r="E207" s="292"/>
      <c r="F207" s="237"/>
      <c r="G207" s="237"/>
      <c r="H207" s="237"/>
      <c r="I207" s="237"/>
      <c r="J207" s="237"/>
    </row>
    <row r="208" spans="2:10" ht="42" thickBot="1" x14ac:dyDescent="0.25">
      <c r="B208" s="360" t="s">
        <v>260</v>
      </c>
      <c r="C208" s="361" t="s">
        <v>4</v>
      </c>
      <c r="D208" s="362" t="s">
        <v>1161</v>
      </c>
      <c r="E208" s="359" t="s">
        <v>20</v>
      </c>
      <c r="F208" s="237"/>
      <c r="G208" s="237"/>
      <c r="H208" s="237"/>
      <c r="I208" s="237"/>
      <c r="J208" s="237"/>
    </row>
    <row r="209" spans="2:10" x14ac:dyDescent="0.2">
      <c r="B209" s="364" t="s">
        <v>1023</v>
      </c>
      <c r="C209" s="365">
        <v>453</v>
      </c>
      <c r="D209" s="366">
        <v>345.56675235908432</v>
      </c>
      <c r="E209" s="363">
        <v>241</v>
      </c>
      <c r="F209" s="237"/>
      <c r="G209" s="237"/>
      <c r="H209" s="237"/>
      <c r="I209" s="237"/>
      <c r="J209" s="237"/>
    </row>
    <row r="210" spans="2:10" x14ac:dyDescent="0.2">
      <c r="B210" s="364" t="s">
        <v>1024</v>
      </c>
      <c r="C210" s="365">
        <v>415</v>
      </c>
      <c r="D210" s="366">
        <v>306.30471044978816</v>
      </c>
      <c r="E210" s="363">
        <v>312</v>
      </c>
      <c r="F210" s="237"/>
      <c r="G210" s="237"/>
      <c r="H210" s="237"/>
      <c r="I210" s="237"/>
      <c r="J210" s="237"/>
    </row>
    <row r="211" spans="2:10" x14ac:dyDescent="0.2">
      <c r="B211" s="364" t="s">
        <v>1025</v>
      </c>
      <c r="C211" s="365">
        <v>333</v>
      </c>
      <c r="D211" s="366">
        <v>309.46804951488792</v>
      </c>
      <c r="E211" s="363">
        <v>300</v>
      </c>
      <c r="F211" s="237"/>
      <c r="G211" s="237"/>
      <c r="H211" s="237"/>
      <c r="I211" s="237"/>
      <c r="J211" s="237"/>
    </row>
    <row r="212" spans="2:10" x14ac:dyDescent="0.2">
      <c r="B212" s="364" t="s">
        <v>1026</v>
      </c>
      <c r="C212" s="365">
        <v>1892</v>
      </c>
      <c r="D212" s="366">
        <v>386.56818576521908</v>
      </c>
      <c r="E212" s="363">
        <v>163</v>
      </c>
      <c r="F212" s="237"/>
      <c r="G212" s="237"/>
      <c r="H212" s="237"/>
      <c r="I212" s="237"/>
      <c r="J212" s="237"/>
    </row>
    <row r="213" spans="2:10" x14ac:dyDescent="0.2">
      <c r="B213" s="364" t="s">
        <v>1027</v>
      </c>
      <c r="C213" s="365">
        <v>278</v>
      </c>
      <c r="D213" s="366">
        <v>264.01261182548575</v>
      </c>
      <c r="E213" s="363">
        <v>359</v>
      </c>
      <c r="F213" s="237"/>
      <c r="G213" s="237"/>
      <c r="H213" s="237"/>
      <c r="I213" s="237"/>
      <c r="J213" s="237"/>
    </row>
    <row r="214" spans="2:10" x14ac:dyDescent="0.2">
      <c r="B214" s="364" t="s">
        <v>1028</v>
      </c>
      <c r="C214" s="365">
        <v>1079</v>
      </c>
      <c r="D214" s="366">
        <v>343.49383207321927</v>
      </c>
      <c r="E214" s="363">
        <v>245</v>
      </c>
      <c r="F214" s="237"/>
      <c r="G214" s="237"/>
      <c r="H214" s="237"/>
      <c r="I214" s="237"/>
      <c r="J214" s="237"/>
    </row>
    <row r="215" spans="2:10" x14ac:dyDescent="0.2">
      <c r="B215" s="364" t="s">
        <v>1029</v>
      </c>
      <c r="C215" s="365">
        <v>2700</v>
      </c>
      <c r="D215" s="366">
        <v>372.72997094086708</v>
      </c>
      <c r="E215" s="363">
        <v>190</v>
      </c>
      <c r="F215" s="237"/>
      <c r="G215" s="237"/>
      <c r="H215" s="237"/>
      <c r="I215" s="237"/>
      <c r="J215" s="237"/>
    </row>
    <row r="216" spans="2:10" x14ac:dyDescent="0.2">
      <c r="B216" s="364" t="s">
        <v>1030</v>
      </c>
      <c r="C216" s="365">
        <v>326</v>
      </c>
      <c r="D216" s="366">
        <v>251.22723734808847</v>
      </c>
      <c r="E216" s="363">
        <v>366</v>
      </c>
      <c r="F216" s="237"/>
      <c r="G216" s="237"/>
      <c r="H216" s="237"/>
      <c r="I216" s="237"/>
      <c r="J216" s="237"/>
    </row>
    <row r="217" spans="2:10" x14ac:dyDescent="0.2">
      <c r="B217" s="364" t="s">
        <v>1031</v>
      </c>
      <c r="C217" s="365">
        <v>369</v>
      </c>
      <c r="D217" s="366">
        <v>290.27918721827581</v>
      </c>
      <c r="E217" s="363">
        <v>330</v>
      </c>
      <c r="F217" s="237"/>
      <c r="G217" s="237"/>
      <c r="H217" s="237"/>
      <c r="I217" s="237"/>
      <c r="J217" s="237"/>
    </row>
    <row r="218" spans="2:10" x14ac:dyDescent="0.2">
      <c r="B218" s="364" t="s">
        <v>1032</v>
      </c>
      <c r="C218" s="365">
        <v>591</v>
      </c>
      <c r="D218" s="366">
        <v>272.94139380224448</v>
      </c>
      <c r="E218" s="363">
        <v>355</v>
      </c>
      <c r="F218" s="237"/>
      <c r="G218" s="237"/>
      <c r="H218" s="237"/>
      <c r="I218" s="237"/>
      <c r="J218" s="237"/>
    </row>
    <row r="219" spans="2:10" x14ac:dyDescent="0.2">
      <c r="B219" s="364" t="s">
        <v>339</v>
      </c>
      <c r="C219" s="365">
        <v>355</v>
      </c>
      <c r="D219" s="366">
        <v>348.51757313960337</v>
      </c>
      <c r="E219" s="363">
        <v>235</v>
      </c>
      <c r="F219" s="237"/>
      <c r="G219" s="237"/>
      <c r="H219" s="237"/>
      <c r="I219" s="237"/>
      <c r="J219" s="237"/>
    </row>
    <row r="220" spans="2:10" x14ac:dyDescent="0.2">
      <c r="B220" s="364" t="s">
        <v>327</v>
      </c>
      <c r="C220" s="365">
        <v>52933</v>
      </c>
      <c r="D220" s="366">
        <v>403.10153554475517</v>
      </c>
      <c r="E220" s="363">
        <v>130</v>
      </c>
      <c r="F220" s="237"/>
      <c r="G220" s="237"/>
      <c r="H220" s="237"/>
      <c r="I220" s="237"/>
      <c r="J220" s="237"/>
    </row>
    <row r="221" spans="2:10" x14ac:dyDescent="0.2">
      <c r="B221" s="364" t="s">
        <v>1033</v>
      </c>
      <c r="C221" s="365">
        <v>5455</v>
      </c>
      <c r="D221" s="366">
        <v>432.16101899686356</v>
      </c>
      <c r="E221" s="363">
        <v>87</v>
      </c>
      <c r="F221" s="237"/>
      <c r="G221" s="237"/>
      <c r="H221" s="237"/>
      <c r="I221" s="237"/>
      <c r="J221" s="237"/>
    </row>
    <row r="222" spans="2:10" x14ac:dyDescent="0.2">
      <c r="B222" s="364" t="s">
        <v>1034</v>
      </c>
      <c r="C222" s="365">
        <v>1174</v>
      </c>
      <c r="D222" s="366">
        <v>389.98398873231952</v>
      </c>
      <c r="E222" s="363">
        <v>153</v>
      </c>
      <c r="F222" s="237"/>
      <c r="G222" s="237"/>
      <c r="H222" s="237"/>
      <c r="I222" s="237"/>
      <c r="J222" s="237"/>
    </row>
    <row r="223" spans="2:10" x14ac:dyDescent="0.2">
      <c r="B223" s="364" t="s">
        <v>1035</v>
      </c>
      <c r="C223" s="365">
        <v>352</v>
      </c>
      <c r="D223" s="366">
        <v>261.0481975066931</v>
      </c>
      <c r="E223" s="363">
        <v>361</v>
      </c>
      <c r="F223" s="237"/>
      <c r="G223" s="237"/>
      <c r="H223" s="237"/>
      <c r="I223" s="237"/>
      <c r="J223" s="237"/>
    </row>
    <row r="224" spans="2:10" x14ac:dyDescent="0.2">
      <c r="B224" s="364" t="s">
        <v>1036</v>
      </c>
      <c r="C224" s="365">
        <v>1113</v>
      </c>
      <c r="D224" s="366">
        <v>433.99426800023394</v>
      </c>
      <c r="E224" s="363">
        <v>84</v>
      </c>
      <c r="F224" s="237"/>
      <c r="G224" s="237"/>
      <c r="H224" s="237"/>
      <c r="I224" s="237"/>
      <c r="J224" s="237"/>
    </row>
    <row r="225" spans="2:10" x14ac:dyDescent="0.2">
      <c r="B225" s="364" t="s">
        <v>1037</v>
      </c>
      <c r="C225" s="365">
        <v>800</v>
      </c>
      <c r="D225" s="366">
        <v>345.93248262770311</v>
      </c>
      <c r="E225" s="363">
        <v>240</v>
      </c>
      <c r="F225" s="237"/>
      <c r="G225" s="237"/>
      <c r="H225" s="237"/>
      <c r="I225" s="237"/>
      <c r="J225" s="237"/>
    </row>
    <row r="226" spans="2:10" x14ac:dyDescent="0.2">
      <c r="B226" s="364" t="s">
        <v>1038</v>
      </c>
      <c r="C226" s="365">
        <v>389</v>
      </c>
      <c r="D226" s="366">
        <v>255.26776867096706</v>
      </c>
      <c r="E226" s="363">
        <v>365</v>
      </c>
      <c r="F226" s="237"/>
      <c r="G226" s="237"/>
      <c r="H226" s="237"/>
      <c r="I226" s="237"/>
      <c r="J226" s="237"/>
    </row>
    <row r="227" spans="2:10" x14ac:dyDescent="0.2">
      <c r="B227" s="364" t="s">
        <v>1039</v>
      </c>
      <c r="C227" s="365">
        <v>2241</v>
      </c>
      <c r="D227" s="366">
        <v>357.17074865602751</v>
      </c>
      <c r="E227" s="363">
        <v>222</v>
      </c>
      <c r="F227" s="237"/>
      <c r="G227" s="237"/>
      <c r="H227" s="237"/>
      <c r="I227" s="237"/>
      <c r="J227" s="237"/>
    </row>
    <row r="228" spans="2:10" x14ac:dyDescent="0.2">
      <c r="B228" s="364" t="s">
        <v>1040</v>
      </c>
      <c r="C228" s="365">
        <v>1841</v>
      </c>
      <c r="D228" s="366">
        <v>455.70998923227353</v>
      </c>
      <c r="E228" s="363">
        <v>52</v>
      </c>
      <c r="F228" s="237"/>
      <c r="G228" s="237"/>
      <c r="H228" s="237"/>
      <c r="I228" s="237"/>
      <c r="J228" s="237"/>
    </row>
    <row r="229" spans="2:10" s="682" customFormat="1" x14ac:dyDescent="0.2">
      <c r="B229" s="364" t="s">
        <v>1041</v>
      </c>
      <c r="C229" s="365">
        <v>368</v>
      </c>
      <c r="D229" s="366">
        <v>302.20163747300307</v>
      </c>
      <c r="E229" s="363">
        <v>322</v>
      </c>
    </row>
    <row r="230" spans="2:10" s="682" customFormat="1" x14ac:dyDescent="0.2">
      <c r="B230" s="364" t="s">
        <v>1042</v>
      </c>
      <c r="C230" s="365">
        <v>1194</v>
      </c>
      <c r="D230" s="366">
        <v>146.32424668748376</v>
      </c>
      <c r="E230" s="363">
        <v>380</v>
      </c>
    </row>
    <row r="231" spans="2:10" s="682" customFormat="1" x14ac:dyDescent="0.2">
      <c r="B231" s="364" t="s">
        <v>1043</v>
      </c>
      <c r="C231" s="365">
        <v>907</v>
      </c>
      <c r="D231" s="366">
        <v>434.91812318684219</v>
      </c>
      <c r="E231" s="363">
        <v>81</v>
      </c>
    </row>
    <row r="232" spans="2:10" s="682" customFormat="1" x14ac:dyDescent="0.2">
      <c r="B232" s="364" t="s">
        <v>326</v>
      </c>
      <c r="C232" s="365">
        <v>5906</v>
      </c>
      <c r="D232" s="366">
        <v>440.17273015906136</v>
      </c>
      <c r="E232" s="363">
        <v>69</v>
      </c>
    </row>
    <row r="233" spans="2:10" x14ac:dyDescent="0.2">
      <c r="B233" s="364" t="s">
        <v>1044</v>
      </c>
      <c r="C233" s="365">
        <v>660</v>
      </c>
      <c r="D233" s="366">
        <v>250.73320467427479</v>
      </c>
      <c r="E233" s="363">
        <v>367</v>
      </c>
      <c r="F233" s="237"/>
      <c r="G233" s="237"/>
      <c r="H233" s="237"/>
      <c r="I233" s="237"/>
      <c r="J233" s="237"/>
    </row>
    <row r="234" spans="2:10" x14ac:dyDescent="0.2">
      <c r="B234" s="364" t="s">
        <v>1045</v>
      </c>
      <c r="C234" s="365">
        <v>366</v>
      </c>
      <c r="D234" s="366">
        <v>342.17439675401772</v>
      </c>
      <c r="E234" s="363">
        <v>248</v>
      </c>
      <c r="F234" s="237"/>
      <c r="G234" s="237"/>
      <c r="H234" s="237"/>
      <c r="I234" s="237"/>
      <c r="J234" s="237"/>
    </row>
    <row r="235" spans="2:10" x14ac:dyDescent="0.2">
      <c r="B235" s="364" t="s">
        <v>278</v>
      </c>
      <c r="C235" s="365">
        <v>31010</v>
      </c>
      <c r="D235" s="366">
        <v>532.06904166318498</v>
      </c>
      <c r="E235" s="363">
        <v>14</v>
      </c>
      <c r="F235" s="237"/>
      <c r="G235" s="237"/>
      <c r="H235" s="237"/>
      <c r="I235" s="237"/>
      <c r="J235" s="237"/>
    </row>
    <row r="236" spans="2:10" x14ac:dyDescent="0.2">
      <c r="B236" s="364" t="s">
        <v>1046</v>
      </c>
      <c r="C236" s="365">
        <v>488</v>
      </c>
      <c r="D236" s="366">
        <v>438.52948841221769</v>
      </c>
      <c r="E236" s="363">
        <v>73</v>
      </c>
      <c r="F236" s="237"/>
      <c r="G236" s="237"/>
      <c r="H236" s="237"/>
      <c r="I236" s="237"/>
      <c r="J236" s="237"/>
    </row>
    <row r="237" spans="2:10" x14ac:dyDescent="0.2">
      <c r="B237" s="364" t="s">
        <v>1047</v>
      </c>
      <c r="C237" s="365">
        <v>569</v>
      </c>
      <c r="D237" s="366">
        <v>362.92894501849725</v>
      </c>
      <c r="E237" s="363">
        <v>208</v>
      </c>
      <c r="F237" s="237"/>
      <c r="G237" s="237"/>
      <c r="H237" s="237"/>
      <c r="I237" s="237"/>
      <c r="J237" s="237"/>
    </row>
    <row r="238" spans="2:10" x14ac:dyDescent="0.2">
      <c r="B238" s="364" t="s">
        <v>338</v>
      </c>
      <c r="C238" s="365">
        <v>6734</v>
      </c>
      <c r="D238" s="366">
        <v>429.01037741318339</v>
      </c>
      <c r="E238" s="363">
        <v>95</v>
      </c>
      <c r="F238" s="237"/>
      <c r="G238" s="237"/>
      <c r="H238" s="237"/>
      <c r="I238" s="237"/>
      <c r="J238" s="237"/>
    </row>
    <row r="239" spans="2:10" x14ac:dyDescent="0.2">
      <c r="B239" s="364" t="s">
        <v>1048</v>
      </c>
      <c r="C239" s="365">
        <v>14012</v>
      </c>
      <c r="D239" s="366">
        <v>405.07107823722964</v>
      </c>
      <c r="E239" s="363">
        <v>127</v>
      </c>
      <c r="F239" s="237"/>
      <c r="G239" s="237"/>
      <c r="H239" s="237"/>
      <c r="I239" s="237"/>
      <c r="J239" s="237"/>
    </row>
    <row r="240" spans="2:10" x14ac:dyDescent="0.2">
      <c r="B240" s="364" t="s">
        <v>1049</v>
      </c>
      <c r="C240" s="365">
        <v>502</v>
      </c>
      <c r="D240" s="366">
        <v>448.98798822971725</v>
      </c>
      <c r="E240" s="363">
        <v>61</v>
      </c>
      <c r="F240" s="237"/>
      <c r="G240" s="237"/>
      <c r="H240" s="237"/>
      <c r="I240" s="237"/>
      <c r="J240" s="237"/>
    </row>
    <row r="241" spans="2:10" x14ac:dyDescent="0.2">
      <c r="B241" s="364" t="s">
        <v>298</v>
      </c>
      <c r="C241" s="365">
        <v>1995</v>
      </c>
      <c r="D241" s="366">
        <v>481.79212179318438</v>
      </c>
      <c r="E241" s="363">
        <v>31</v>
      </c>
      <c r="F241" s="237"/>
      <c r="G241" s="237"/>
      <c r="H241" s="237"/>
      <c r="I241" s="237"/>
      <c r="J241" s="237"/>
    </row>
    <row r="242" spans="2:10" x14ac:dyDescent="0.2">
      <c r="B242" s="364" t="s">
        <v>333</v>
      </c>
      <c r="C242" s="365">
        <v>1615</v>
      </c>
      <c r="D242" s="366">
        <v>307.33161938073152</v>
      </c>
      <c r="E242" s="363">
        <v>308</v>
      </c>
      <c r="F242" s="237"/>
      <c r="G242" s="237"/>
      <c r="H242" s="237"/>
      <c r="I242" s="237"/>
      <c r="J242" s="237"/>
    </row>
    <row r="243" spans="2:10" x14ac:dyDescent="0.2">
      <c r="B243" s="364" t="s">
        <v>1050</v>
      </c>
      <c r="C243" s="365">
        <v>644</v>
      </c>
      <c r="D243" s="366">
        <v>360.65500324813513</v>
      </c>
      <c r="E243" s="363">
        <v>216</v>
      </c>
      <c r="F243" s="237"/>
      <c r="G243" s="237"/>
      <c r="H243" s="237"/>
      <c r="I243" s="237"/>
      <c r="J243" s="237"/>
    </row>
    <row r="244" spans="2:10" x14ac:dyDescent="0.2">
      <c r="B244" s="364" t="s">
        <v>1051</v>
      </c>
      <c r="C244" s="365">
        <v>498</v>
      </c>
      <c r="D244" s="366">
        <v>331.16986753205299</v>
      </c>
      <c r="E244" s="363">
        <v>266</v>
      </c>
      <c r="F244" s="237"/>
      <c r="G244" s="237"/>
      <c r="H244" s="237"/>
      <c r="I244" s="237"/>
      <c r="J244" s="237"/>
    </row>
    <row r="245" spans="2:10" x14ac:dyDescent="0.2">
      <c r="B245" s="364" t="s">
        <v>325</v>
      </c>
      <c r="C245" s="365">
        <v>1570</v>
      </c>
      <c r="D245" s="366">
        <v>420.33680490482186</v>
      </c>
      <c r="E245" s="363">
        <v>105</v>
      </c>
      <c r="F245" s="237"/>
      <c r="G245" s="237"/>
      <c r="H245" s="237"/>
      <c r="I245" s="237"/>
      <c r="J245" s="237"/>
    </row>
    <row r="246" spans="2:10" x14ac:dyDescent="0.2">
      <c r="B246" s="364" t="s">
        <v>1052</v>
      </c>
      <c r="C246" s="365">
        <v>447</v>
      </c>
      <c r="D246" s="366">
        <v>328.35535836277757</v>
      </c>
      <c r="E246" s="363">
        <v>273</v>
      </c>
      <c r="F246" s="237"/>
      <c r="G246" s="237"/>
      <c r="H246" s="237"/>
      <c r="I246" s="237"/>
      <c r="J246" s="237"/>
    </row>
    <row r="247" spans="2:10" x14ac:dyDescent="0.2">
      <c r="B247" s="364" t="s">
        <v>1053</v>
      </c>
      <c r="C247" s="365">
        <v>349</v>
      </c>
      <c r="D247" s="366">
        <v>302.95927845343198</v>
      </c>
      <c r="E247" s="363">
        <v>319</v>
      </c>
      <c r="F247" s="237"/>
      <c r="G247" s="237"/>
      <c r="H247" s="237"/>
      <c r="I247" s="237"/>
      <c r="J247" s="237"/>
    </row>
    <row r="248" spans="2:10" x14ac:dyDescent="0.2">
      <c r="B248" s="364" t="s">
        <v>341</v>
      </c>
      <c r="C248" s="365">
        <v>447</v>
      </c>
      <c r="D248" s="366">
        <v>376.14547657716031</v>
      </c>
      <c r="E248" s="363">
        <v>184</v>
      </c>
      <c r="F248" s="237"/>
      <c r="G248" s="237"/>
      <c r="H248" s="237"/>
      <c r="I248" s="237"/>
      <c r="J248" s="237"/>
    </row>
    <row r="249" spans="2:10" x14ac:dyDescent="0.2">
      <c r="B249" s="364" t="s">
        <v>1054</v>
      </c>
      <c r="C249" s="365">
        <v>398</v>
      </c>
      <c r="D249" s="366">
        <v>338.76953457492084</v>
      </c>
      <c r="E249" s="363">
        <v>256</v>
      </c>
      <c r="F249" s="237"/>
      <c r="G249" s="237"/>
      <c r="H249" s="237"/>
      <c r="I249" s="237"/>
      <c r="J249" s="237"/>
    </row>
    <row r="250" spans="2:10" x14ac:dyDescent="0.2">
      <c r="B250" s="364" t="s">
        <v>1055</v>
      </c>
      <c r="C250" s="365">
        <v>521</v>
      </c>
      <c r="D250" s="366">
        <v>304.66410928143711</v>
      </c>
      <c r="E250" s="363">
        <v>316</v>
      </c>
      <c r="F250" s="237"/>
      <c r="G250" s="237"/>
      <c r="H250" s="237"/>
      <c r="I250" s="237"/>
      <c r="J250" s="237"/>
    </row>
    <row r="251" spans="2:10" x14ac:dyDescent="0.2">
      <c r="B251" s="364" t="s">
        <v>274</v>
      </c>
      <c r="C251" s="365">
        <v>2072</v>
      </c>
      <c r="D251" s="366">
        <v>511.6668436428111</v>
      </c>
      <c r="E251" s="363">
        <v>21</v>
      </c>
      <c r="F251" s="237"/>
      <c r="G251" s="237"/>
      <c r="H251" s="237"/>
      <c r="I251" s="237"/>
      <c r="J251" s="237"/>
    </row>
    <row r="252" spans="2:10" x14ac:dyDescent="0.2">
      <c r="B252" s="364" t="s">
        <v>1056</v>
      </c>
      <c r="C252" s="365">
        <v>532</v>
      </c>
      <c r="D252" s="366">
        <v>379.11719852343828</v>
      </c>
      <c r="E252" s="363">
        <v>175</v>
      </c>
      <c r="F252" s="237"/>
      <c r="G252" s="237"/>
      <c r="H252" s="237"/>
      <c r="I252" s="237"/>
      <c r="J252" s="237"/>
    </row>
    <row r="253" spans="2:10" s="682" customFormat="1" x14ac:dyDescent="0.2">
      <c r="B253" s="364" t="s">
        <v>319</v>
      </c>
      <c r="C253" s="365">
        <v>1226</v>
      </c>
      <c r="D253" s="366">
        <v>360.96831369500825</v>
      </c>
      <c r="E253" s="363">
        <v>213</v>
      </c>
    </row>
    <row r="254" spans="2:10" s="682" customFormat="1" x14ac:dyDescent="0.2">
      <c r="B254" s="364" t="s">
        <v>1057</v>
      </c>
      <c r="C254" s="365">
        <v>7846</v>
      </c>
      <c r="D254" s="366">
        <v>446.32495824591899</v>
      </c>
      <c r="E254" s="363">
        <v>65</v>
      </c>
    </row>
    <row r="255" spans="2:10" s="682" customFormat="1" x14ac:dyDescent="0.2">
      <c r="B255" s="364" t="s">
        <v>1058</v>
      </c>
      <c r="C255" s="365">
        <v>463</v>
      </c>
      <c r="D255" s="366">
        <v>362.6906475947265</v>
      </c>
      <c r="E255" s="363">
        <v>209</v>
      </c>
    </row>
    <row r="256" spans="2:10" x14ac:dyDescent="0.2">
      <c r="B256" s="364" t="s">
        <v>1059</v>
      </c>
      <c r="C256" s="365">
        <v>3458</v>
      </c>
      <c r="D256" s="366">
        <v>401.02657235931889</v>
      </c>
      <c r="E256" s="363">
        <v>134</v>
      </c>
      <c r="F256" s="237"/>
      <c r="G256" s="237"/>
      <c r="H256" s="237"/>
      <c r="I256" s="237"/>
      <c r="J256" s="237"/>
    </row>
    <row r="257" spans="2:10" x14ac:dyDescent="0.2">
      <c r="B257" s="292"/>
      <c r="C257" s="292"/>
      <c r="D257" s="292"/>
      <c r="E257" s="292"/>
      <c r="F257" s="237"/>
      <c r="G257" s="237"/>
      <c r="H257" s="237"/>
      <c r="I257" s="237"/>
      <c r="J257" s="237"/>
    </row>
    <row r="258" spans="2:10" x14ac:dyDescent="0.2">
      <c r="B258" s="292"/>
      <c r="C258" s="292"/>
      <c r="D258" s="292"/>
      <c r="E258" s="292"/>
      <c r="F258" s="237"/>
      <c r="G258" s="237"/>
      <c r="H258" s="237"/>
      <c r="I258" s="237"/>
      <c r="J258" s="237"/>
    </row>
    <row r="259" spans="2:10" ht="42" thickBot="1" x14ac:dyDescent="0.25">
      <c r="B259" s="360" t="s">
        <v>260</v>
      </c>
      <c r="C259" s="361" t="s">
        <v>4</v>
      </c>
      <c r="D259" s="362" t="s">
        <v>1161</v>
      </c>
      <c r="E259" s="359" t="s">
        <v>20</v>
      </c>
      <c r="F259" s="237"/>
      <c r="G259" s="237"/>
      <c r="H259" s="237"/>
      <c r="I259" s="237"/>
      <c r="J259" s="237"/>
    </row>
    <row r="260" spans="2:10" x14ac:dyDescent="0.2">
      <c r="B260" s="364" t="s">
        <v>1060</v>
      </c>
      <c r="C260" s="365">
        <v>5325</v>
      </c>
      <c r="D260" s="366">
        <v>429.09739664796371</v>
      </c>
      <c r="E260" s="363">
        <v>94</v>
      </c>
      <c r="F260" s="237"/>
      <c r="G260" s="237"/>
      <c r="H260" s="237"/>
      <c r="I260" s="237"/>
      <c r="J260" s="237"/>
    </row>
    <row r="261" spans="2:10" x14ac:dyDescent="0.2">
      <c r="B261" s="364" t="s">
        <v>1061</v>
      </c>
      <c r="C261" s="365">
        <v>81701</v>
      </c>
      <c r="D261" s="366">
        <v>409.53904513506149</v>
      </c>
      <c r="E261" s="363">
        <v>122</v>
      </c>
      <c r="F261" s="237"/>
      <c r="G261" s="237"/>
      <c r="H261" s="237"/>
      <c r="I261" s="237"/>
      <c r="J261" s="237"/>
    </row>
    <row r="262" spans="2:10" x14ac:dyDescent="0.2">
      <c r="B262" s="364" t="s">
        <v>1062</v>
      </c>
      <c r="C262" s="365">
        <v>551</v>
      </c>
      <c r="D262" s="366">
        <v>354.90686110323861</v>
      </c>
      <c r="E262" s="363">
        <v>228</v>
      </c>
      <c r="F262" s="237"/>
      <c r="G262" s="237"/>
      <c r="H262" s="237"/>
      <c r="I262" s="237"/>
      <c r="J262" s="237"/>
    </row>
    <row r="263" spans="2:10" x14ac:dyDescent="0.2">
      <c r="B263" s="364" t="s">
        <v>287</v>
      </c>
      <c r="C263" s="365">
        <v>3832</v>
      </c>
      <c r="D263" s="366">
        <v>523.11493648767635</v>
      </c>
      <c r="E263" s="363">
        <v>17</v>
      </c>
      <c r="F263" s="237"/>
      <c r="G263" s="237"/>
      <c r="H263" s="237"/>
      <c r="I263" s="237"/>
      <c r="J263" s="237"/>
    </row>
    <row r="264" spans="2:10" x14ac:dyDescent="0.2">
      <c r="B264" s="364" t="s">
        <v>1063</v>
      </c>
      <c r="C264" s="365">
        <v>1093</v>
      </c>
      <c r="D264" s="366">
        <v>398.68685026445371</v>
      </c>
      <c r="E264" s="363">
        <v>140</v>
      </c>
      <c r="F264" s="237"/>
      <c r="G264" s="237"/>
      <c r="H264" s="237"/>
      <c r="I264" s="237"/>
      <c r="J264" s="237"/>
    </row>
    <row r="265" spans="2:10" x14ac:dyDescent="0.2">
      <c r="B265" s="364" t="s">
        <v>314</v>
      </c>
      <c r="C265" s="365">
        <v>1540</v>
      </c>
      <c r="D265" s="366">
        <v>456.48294710133325</v>
      </c>
      <c r="E265" s="363">
        <v>49</v>
      </c>
      <c r="F265" s="237"/>
      <c r="G265" s="237"/>
      <c r="H265" s="237"/>
      <c r="I265" s="237"/>
      <c r="J265" s="237"/>
    </row>
    <row r="266" spans="2:10" x14ac:dyDescent="0.2">
      <c r="B266" s="364" t="s">
        <v>1064</v>
      </c>
      <c r="C266" s="365">
        <v>462</v>
      </c>
      <c r="D266" s="366">
        <v>309.28249139766234</v>
      </c>
      <c r="E266" s="363">
        <v>303</v>
      </c>
      <c r="F266" s="237"/>
      <c r="G266" s="237"/>
      <c r="H266" s="237"/>
      <c r="I266" s="237"/>
      <c r="J266" s="237"/>
    </row>
    <row r="267" spans="2:10" x14ac:dyDescent="0.2">
      <c r="B267" s="364" t="s">
        <v>1065</v>
      </c>
      <c r="C267" s="365">
        <v>2045</v>
      </c>
      <c r="D267" s="366">
        <v>329.000289584607</v>
      </c>
      <c r="E267" s="363">
        <v>271</v>
      </c>
      <c r="F267" s="237"/>
      <c r="G267" s="237"/>
      <c r="H267" s="237"/>
      <c r="I267" s="237"/>
      <c r="J267" s="237"/>
    </row>
    <row r="268" spans="2:10" x14ac:dyDescent="0.2">
      <c r="B268" s="364" t="s">
        <v>1066</v>
      </c>
      <c r="C268" s="365">
        <v>297</v>
      </c>
      <c r="D268" s="366">
        <v>265.26620401382598</v>
      </c>
      <c r="E268" s="363">
        <v>357</v>
      </c>
      <c r="F268" s="237"/>
      <c r="G268" s="237"/>
      <c r="H268" s="237"/>
      <c r="I268" s="237"/>
      <c r="J268" s="237"/>
    </row>
    <row r="269" spans="2:10" x14ac:dyDescent="0.2">
      <c r="B269" s="364" t="s">
        <v>1067</v>
      </c>
      <c r="C269" s="365">
        <v>4761</v>
      </c>
      <c r="D269" s="366">
        <v>360.77009753144142</v>
      </c>
      <c r="E269" s="363">
        <v>215</v>
      </c>
      <c r="F269" s="237"/>
      <c r="G269" s="237"/>
      <c r="H269" s="237"/>
      <c r="I269" s="237"/>
      <c r="J269" s="237"/>
    </row>
    <row r="270" spans="2:10" x14ac:dyDescent="0.2">
      <c r="B270" s="364" t="s">
        <v>281</v>
      </c>
      <c r="C270" s="365">
        <v>1240</v>
      </c>
      <c r="D270" s="366">
        <v>472.58258761833622</v>
      </c>
      <c r="E270" s="363">
        <v>34</v>
      </c>
      <c r="F270" s="237"/>
      <c r="G270" s="237"/>
      <c r="H270" s="237"/>
      <c r="I270" s="237"/>
      <c r="J270" s="237"/>
    </row>
    <row r="271" spans="2:10" x14ac:dyDescent="0.2">
      <c r="B271" s="364" t="s">
        <v>1068</v>
      </c>
      <c r="C271" s="365">
        <v>3411</v>
      </c>
      <c r="D271" s="366">
        <v>381.05302904202756</v>
      </c>
      <c r="E271" s="363">
        <v>170</v>
      </c>
      <c r="F271" s="237"/>
      <c r="G271" s="237"/>
      <c r="H271" s="237"/>
      <c r="I271" s="237"/>
      <c r="J271" s="237"/>
    </row>
    <row r="272" spans="2:10" x14ac:dyDescent="0.2">
      <c r="B272" s="364" t="s">
        <v>288</v>
      </c>
      <c r="C272" s="365">
        <v>10934</v>
      </c>
      <c r="D272" s="366">
        <v>482.13150275636002</v>
      </c>
      <c r="E272" s="363">
        <v>30</v>
      </c>
      <c r="F272" s="237"/>
      <c r="G272" s="237"/>
      <c r="H272" s="237"/>
      <c r="I272" s="237"/>
      <c r="J272" s="237"/>
    </row>
    <row r="273" spans="2:10" x14ac:dyDescent="0.2">
      <c r="B273" s="364" t="s">
        <v>1069</v>
      </c>
      <c r="C273" s="365">
        <v>537</v>
      </c>
      <c r="D273" s="366">
        <v>316.73754431081568</v>
      </c>
      <c r="E273" s="363">
        <v>292</v>
      </c>
      <c r="F273" s="237"/>
      <c r="G273" s="237"/>
      <c r="H273" s="237"/>
      <c r="I273" s="237"/>
      <c r="J273" s="237"/>
    </row>
    <row r="274" spans="2:10" x14ac:dyDescent="0.2">
      <c r="B274" s="364" t="s">
        <v>1070</v>
      </c>
      <c r="C274" s="365">
        <v>419</v>
      </c>
      <c r="D274" s="366">
        <v>275.58537227045514</v>
      </c>
      <c r="E274" s="363">
        <v>352</v>
      </c>
      <c r="F274" s="237"/>
      <c r="G274" s="237"/>
      <c r="H274" s="237"/>
      <c r="I274" s="237"/>
      <c r="J274" s="237"/>
    </row>
    <row r="275" spans="2:10" x14ac:dyDescent="0.2">
      <c r="B275" s="364" t="s">
        <v>1071</v>
      </c>
      <c r="C275" s="365">
        <v>371</v>
      </c>
      <c r="D275" s="366">
        <v>318.7257841427479</v>
      </c>
      <c r="E275" s="363">
        <v>285</v>
      </c>
      <c r="F275" s="237"/>
      <c r="G275" s="237"/>
      <c r="H275" s="237"/>
      <c r="I275" s="237"/>
      <c r="J275" s="237"/>
    </row>
    <row r="276" spans="2:10" x14ac:dyDescent="0.2">
      <c r="B276" s="364" t="s">
        <v>1072</v>
      </c>
      <c r="C276" s="365">
        <v>3424</v>
      </c>
      <c r="D276" s="366">
        <v>407.80353016840951</v>
      </c>
      <c r="E276" s="363">
        <v>125</v>
      </c>
      <c r="F276" s="237"/>
      <c r="G276" s="237"/>
      <c r="H276" s="237"/>
      <c r="I276" s="237"/>
      <c r="J276" s="237"/>
    </row>
    <row r="277" spans="2:10" x14ac:dyDescent="0.2">
      <c r="B277" s="364" t="s">
        <v>282</v>
      </c>
      <c r="C277" s="365">
        <v>2923</v>
      </c>
      <c r="D277" s="366">
        <v>530.6604844024306</v>
      </c>
      <c r="E277" s="363">
        <v>15</v>
      </c>
      <c r="F277" s="237"/>
      <c r="G277" s="237"/>
      <c r="H277" s="237"/>
      <c r="I277" s="237"/>
      <c r="J277" s="237"/>
    </row>
    <row r="278" spans="2:10" x14ac:dyDescent="0.2">
      <c r="B278" s="364" t="s">
        <v>1073</v>
      </c>
      <c r="C278" s="365">
        <v>755</v>
      </c>
      <c r="D278" s="366">
        <v>395.66912627871881</v>
      </c>
      <c r="E278" s="363">
        <v>142</v>
      </c>
      <c r="F278" s="237"/>
      <c r="G278" s="237"/>
      <c r="H278" s="237"/>
      <c r="I278" s="237"/>
      <c r="J278" s="237"/>
    </row>
    <row r="279" spans="2:10" x14ac:dyDescent="0.2">
      <c r="B279" s="364" t="s">
        <v>289</v>
      </c>
      <c r="C279" s="365">
        <v>2194</v>
      </c>
      <c r="D279" s="366">
        <v>469.89481980583105</v>
      </c>
      <c r="E279" s="363">
        <v>37</v>
      </c>
      <c r="F279" s="237"/>
      <c r="G279" s="237"/>
      <c r="H279" s="237"/>
      <c r="I279" s="237"/>
      <c r="J279" s="237"/>
    </row>
    <row r="280" spans="2:10" x14ac:dyDescent="0.2">
      <c r="B280" s="364" t="s">
        <v>1074</v>
      </c>
      <c r="C280" s="365">
        <v>1274</v>
      </c>
      <c r="D280" s="366">
        <v>333.40835457481273</v>
      </c>
      <c r="E280" s="363">
        <v>263</v>
      </c>
      <c r="F280" s="237"/>
      <c r="G280" s="237"/>
      <c r="H280" s="237"/>
      <c r="I280" s="237"/>
      <c r="J280" s="237"/>
    </row>
    <row r="281" spans="2:10" x14ac:dyDescent="0.2">
      <c r="B281" s="364" t="s">
        <v>1075</v>
      </c>
      <c r="C281" s="365">
        <v>27138</v>
      </c>
      <c r="D281" s="366">
        <v>449.70087882070925</v>
      </c>
      <c r="E281" s="363">
        <v>59</v>
      </c>
      <c r="F281" s="237"/>
      <c r="G281" s="237"/>
      <c r="H281" s="237"/>
      <c r="I281" s="237"/>
      <c r="J281" s="237"/>
    </row>
    <row r="282" spans="2:10" x14ac:dyDescent="0.2">
      <c r="B282" s="364" t="s">
        <v>276</v>
      </c>
      <c r="C282" s="365">
        <v>21698</v>
      </c>
      <c r="D282" s="366">
        <v>493.27515332723158</v>
      </c>
      <c r="E282" s="363">
        <v>25</v>
      </c>
      <c r="F282" s="237"/>
      <c r="G282" s="237"/>
      <c r="H282" s="237"/>
      <c r="I282" s="237"/>
      <c r="J282" s="237"/>
    </row>
    <row r="283" spans="2:10" x14ac:dyDescent="0.2">
      <c r="B283" s="364" t="s">
        <v>346</v>
      </c>
      <c r="C283" s="365">
        <v>10737</v>
      </c>
      <c r="D283" s="366">
        <v>454.79054940409605</v>
      </c>
      <c r="E283" s="363">
        <v>54</v>
      </c>
      <c r="F283" s="237"/>
      <c r="G283" s="237"/>
      <c r="H283" s="237"/>
      <c r="I283" s="237"/>
      <c r="J283" s="237"/>
    </row>
    <row r="284" spans="2:10" x14ac:dyDescent="0.2">
      <c r="B284" s="364" t="s">
        <v>1076</v>
      </c>
      <c r="C284" s="365">
        <v>477</v>
      </c>
      <c r="D284" s="366">
        <v>368.09815950920245</v>
      </c>
      <c r="E284" s="363">
        <v>197</v>
      </c>
      <c r="F284" s="237"/>
      <c r="G284" s="237"/>
      <c r="H284" s="237"/>
      <c r="I284" s="237"/>
      <c r="J284" s="237"/>
    </row>
    <row r="285" spans="2:10" x14ac:dyDescent="0.2">
      <c r="B285" s="364" t="s">
        <v>291</v>
      </c>
      <c r="C285" s="365">
        <v>2124</v>
      </c>
      <c r="D285" s="366">
        <v>484.82635044910353</v>
      </c>
      <c r="E285" s="363">
        <v>28</v>
      </c>
      <c r="F285" s="237"/>
      <c r="G285" s="237"/>
      <c r="H285" s="237"/>
      <c r="I285" s="237"/>
      <c r="J285" s="237"/>
    </row>
    <row r="286" spans="2:10" x14ac:dyDescent="0.2">
      <c r="B286" s="364" t="s">
        <v>1077</v>
      </c>
      <c r="C286" s="365">
        <v>1978</v>
      </c>
      <c r="D286" s="366">
        <v>380.45778034237355</v>
      </c>
      <c r="E286" s="363">
        <v>172</v>
      </c>
      <c r="F286" s="237"/>
      <c r="G286" s="237"/>
      <c r="H286" s="237"/>
      <c r="I286" s="237"/>
      <c r="J286" s="237"/>
    </row>
    <row r="287" spans="2:10" x14ac:dyDescent="0.2">
      <c r="B287" s="364" t="s">
        <v>336</v>
      </c>
      <c r="C287" s="365">
        <v>10508</v>
      </c>
      <c r="D287" s="366">
        <v>453.99675272212272</v>
      </c>
      <c r="E287" s="363">
        <v>55</v>
      </c>
      <c r="F287" s="237"/>
      <c r="G287" s="237"/>
      <c r="H287" s="237"/>
      <c r="I287" s="237"/>
      <c r="J287" s="237"/>
    </row>
    <row r="288" spans="2:10" x14ac:dyDescent="0.2">
      <c r="B288" s="364" t="s">
        <v>1078</v>
      </c>
      <c r="C288" s="365">
        <v>619</v>
      </c>
      <c r="D288" s="366">
        <v>421.31772393139124</v>
      </c>
      <c r="E288" s="363">
        <v>103</v>
      </c>
      <c r="F288" s="237"/>
      <c r="G288" s="237"/>
      <c r="H288" s="237"/>
      <c r="I288" s="237"/>
      <c r="J288" s="237"/>
    </row>
    <row r="289" spans="2:10" x14ac:dyDescent="0.2">
      <c r="B289" s="364" t="s">
        <v>263</v>
      </c>
      <c r="C289" s="365">
        <v>1219</v>
      </c>
      <c r="D289" s="366">
        <v>566.62622656682152</v>
      </c>
      <c r="E289" s="363">
        <v>10</v>
      </c>
      <c r="F289" s="237"/>
      <c r="G289" s="237"/>
      <c r="H289" s="237"/>
      <c r="I289" s="237"/>
      <c r="J289" s="237"/>
    </row>
    <row r="290" spans="2:10" x14ac:dyDescent="0.2">
      <c r="B290" s="364" t="s">
        <v>1079</v>
      </c>
      <c r="C290" s="365">
        <v>5686</v>
      </c>
      <c r="D290" s="366">
        <v>354.42447785345678</v>
      </c>
      <c r="E290" s="363">
        <v>229</v>
      </c>
      <c r="F290" s="237"/>
      <c r="G290" s="237"/>
      <c r="H290" s="237"/>
      <c r="I290" s="237"/>
      <c r="J290" s="237"/>
    </row>
    <row r="291" spans="2:10" x14ac:dyDescent="0.2">
      <c r="B291" s="364" t="s">
        <v>1080</v>
      </c>
      <c r="C291" s="365">
        <v>1557</v>
      </c>
      <c r="D291" s="366">
        <v>276.92849482159721</v>
      </c>
      <c r="E291" s="363">
        <v>349</v>
      </c>
      <c r="F291" s="237"/>
      <c r="G291" s="237"/>
      <c r="H291" s="237"/>
      <c r="I291" s="237"/>
      <c r="J291" s="237"/>
    </row>
    <row r="292" spans="2:10" x14ac:dyDescent="0.2">
      <c r="B292" s="364" t="s">
        <v>310</v>
      </c>
      <c r="C292" s="365">
        <v>744</v>
      </c>
      <c r="D292" s="366">
        <v>460.8209301893454</v>
      </c>
      <c r="E292" s="363">
        <v>45</v>
      </c>
      <c r="F292" s="237"/>
      <c r="G292" s="237"/>
      <c r="H292" s="237"/>
      <c r="I292" s="237"/>
      <c r="J292" s="237"/>
    </row>
    <row r="293" spans="2:10" x14ac:dyDescent="0.2">
      <c r="B293" s="364" t="s">
        <v>302</v>
      </c>
      <c r="C293" s="365">
        <v>828</v>
      </c>
      <c r="D293" s="366">
        <v>502.6223776223776</v>
      </c>
      <c r="E293" s="363">
        <v>22</v>
      </c>
      <c r="F293" s="237"/>
      <c r="G293" s="237"/>
      <c r="H293" s="237"/>
      <c r="I293" s="237"/>
      <c r="J293" s="237"/>
    </row>
    <row r="294" spans="2:10" x14ac:dyDescent="0.2">
      <c r="B294" s="364" t="s">
        <v>345</v>
      </c>
      <c r="C294" s="365">
        <v>784</v>
      </c>
      <c r="D294" s="366">
        <v>401.96676596202849</v>
      </c>
      <c r="E294" s="363">
        <v>132</v>
      </c>
      <c r="F294" s="237"/>
      <c r="G294" s="237"/>
      <c r="H294" s="237"/>
      <c r="I294" s="237"/>
      <c r="J294" s="237"/>
    </row>
    <row r="295" spans="2:10" x14ac:dyDescent="0.2">
      <c r="B295" s="364" t="s">
        <v>1081</v>
      </c>
      <c r="C295" s="365">
        <v>4919</v>
      </c>
      <c r="D295" s="366">
        <v>405.01730730595563</v>
      </c>
      <c r="E295" s="363">
        <v>128</v>
      </c>
      <c r="F295" s="237"/>
      <c r="G295" s="237"/>
      <c r="H295" s="237"/>
      <c r="I295" s="237"/>
      <c r="J295" s="237"/>
    </row>
    <row r="296" spans="2:10" x14ac:dyDescent="0.2">
      <c r="B296" s="364" t="s">
        <v>1082</v>
      </c>
      <c r="C296" s="365">
        <v>466</v>
      </c>
      <c r="D296" s="366">
        <v>329.48929159802304</v>
      </c>
      <c r="E296" s="363">
        <v>270</v>
      </c>
      <c r="F296" s="237"/>
      <c r="G296" s="237"/>
      <c r="H296" s="237"/>
      <c r="I296" s="237"/>
      <c r="J296" s="237"/>
    </row>
    <row r="297" spans="2:10" x14ac:dyDescent="0.2">
      <c r="B297" s="364" t="s">
        <v>1083</v>
      </c>
      <c r="C297" s="365">
        <v>1524</v>
      </c>
      <c r="D297" s="366">
        <v>368.54234730521546</v>
      </c>
      <c r="E297" s="363">
        <v>196</v>
      </c>
      <c r="F297" s="237"/>
      <c r="G297" s="237"/>
      <c r="H297" s="237"/>
      <c r="I297" s="237"/>
      <c r="J297" s="237"/>
    </row>
    <row r="298" spans="2:10" x14ac:dyDescent="0.2">
      <c r="B298" s="364" t="s">
        <v>1084</v>
      </c>
      <c r="C298" s="365">
        <v>745</v>
      </c>
      <c r="D298" s="366">
        <v>416.24762543300926</v>
      </c>
      <c r="E298" s="363">
        <v>112</v>
      </c>
      <c r="F298" s="237"/>
      <c r="G298" s="237"/>
      <c r="H298" s="237"/>
      <c r="I298" s="237"/>
      <c r="J298" s="237"/>
    </row>
    <row r="299" spans="2:10" x14ac:dyDescent="0.2">
      <c r="B299" s="364" t="s">
        <v>1085</v>
      </c>
      <c r="C299" s="365">
        <v>1952</v>
      </c>
      <c r="D299" s="366">
        <v>445.99506937828011</v>
      </c>
      <c r="E299" s="363">
        <v>66</v>
      </c>
      <c r="F299" s="237"/>
      <c r="G299" s="237"/>
      <c r="H299" s="237"/>
      <c r="I299" s="237"/>
      <c r="J299" s="237"/>
    </row>
    <row r="300" spans="2:10" s="682" customFormat="1" x14ac:dyDescent="0.2">
      <c r="B300" s="364" t="s">
        <v>277</v>
      </c>
      <c r="C300" s="365">
        <v>6838</v>
      </c>
      <c r="D300" s="366">
        <v>548.90011270192429</v>
      </c>
      <c r="E300" s="363">
        <v>12</v>
      </c>
    </row>
    <row r="301" spans="2:10" s="682" customFormat="1" x14ac:dyDescent="0.2">
      <c r="B301" s="364" t="s">
        <v>1164</v>
      </c>
      <c r="C301" s="365">
        <v>317</v>
      </c>
      <c r="D301" s="366">
        <v>309.92442536882965</v>
      </c>
      <c r="E301" s="363">
        <v>299</v>
      </c>
    </row>
    <row r="302" spans="2:10" x14ac:dyDescent="0.2">
      <c r="B302" s="364" t="s">
        <v>1086</v>
      </c>
      <c r="C302" s="365">
        <v>16617</v>
      </c>
      <c r="D302" s="366">
        <v>379.3075269386639</v>
      </c>
      <c r="E302" s="363">
        <v>174</v>
      </c>
      <c r="F302" s="237"/>
      <c r="G302" s="237"/>
      <c r="H302" s="237"/>
      <c r="I302" s="237"/>
      <c r="J302" s="237"/>
    </row>
    <row r="303" spans="2:10" x14ac:dyDescent="0.2">
      <c r="B303" s="364" t="s">
        <v>1087</v>
      </c>
      <c r="C303" s="365">
        <v>1340</v>
      </c>
      <c r="D303" s="366">
        <v>429.71443231195991</v>
      </c>
      <c r="E303" s="363">
        <v>92</v>
      </c>
      <c r="F303" s="237"/>
      <c r="G303" s="237"/>
      <c r="H303" s="237"/>
      <c r="I303" s="237"/>
      <c r="J303" s="237"/>
    </row>
    <row r="304" spans="2:10" x14ac:dyDescent="0.2">
      <c r="B304" s="364" t="s">
        <v>1088</v>
      </c>
      <c r="C304" s="365">
        <v>530</v>
      </c>
      <c r="D304" s="366">
        <v>250.17346933958925</v>
      </c>
      <c r="E304" s="363">
        <v>368</v>
      </c>
      <c r="F304" s="237"/>
      <c r="G304" s="237"/>
      <c r="H304" s="237"/>
      <c r="I304" s="237"/>
      <c r="J304" s="237"/>
    </row>
    <row r="305" spans="2:10" x14ac:dyDescent="0.2">
      <c r="B305" s="364" t="s">
        <v>1089</v>
      </c>
      <c r="C305" s="365">
        <v>4825</v>
      </c>
      <c r="D305" s="366">
        <v>445.40736542235697</v>
      </c>
      <c r="E305" s="363">
        <v>67</v>
      </c>
      <c r="F305" s="237"/>
      <c r="G305" s="237"/>
      <c r="H305" s="237"/>
      <c r="I305" s="237"/>
      <c r="J305" s="237"/>
    </row>
    <row r="306" spans="2:10" x14ac:dyDescent="0.2">
      <c r="B306" s="364" t="s">
        <v>1090</v>
      </c>
      <c r="C306" s="365">
        <v>1310</v>
      </c>
      <c r="D306" s="366">
        <v>380.12552847604485</v>
      </c>
      <c r="E306" s="363">
        <v>173</v>
      </c>
      <c r="F306" s="237"/>
      <c r="G306" s="237"/>
      <c r="H306" s="237"/>
      <c r="I306" s="237"/>
      <c r="J306" s="237"/>
    </row>
    <row r="307" spans="2:10" x14ac:dyDescent="0.2">
      <c r="B307" s="364" t="s">
        <v>1091</v>
      </c>
      <c r="C307" s="365">
        <v>439</v>
      </c>
      <c r="D307" s="366">
        <v>291.37103678974159</v>
      </c>
      <c r="E307" s="363">
        <v>329</v>
      </c>
      <c r="F307" s="237"/>
      <c r="G307" s="237"/>
      <c r="H307" s="237"/>
      <c r="I307" s="237"/>
      <c r="J307" s="237"/>
    </row>
    <row r="308" spans="2:10" x14ac:dyDescent="0.2">
      <c r="B308" s="292"/>
      <c r="C308" s="292"/>
      <c r="D308" s="292"/>
      <c r="E308" s="292"/>
      <c r="F308" s="237"/>
      <c r="G308" s="237"/>
      <c r="H308" s="237"/>
      <c r="I308" s="237"/>
      <c r="J308" s="237"/>
    </row>
    <row r="309" spans="2:10" x14ac:dyDescent="0.2">
      <c r="B309" s="292"/>
      <c r="C309" s="292"/>
      <c r="D309" s="292"/>
      <c r="E309" s="292"/>
      <c r="F309" s="237"/>
      <c r="G309" s="237"/>
      <c r="H309" s="237"/>
      <c r="I309" s="237"/>
      <c r="J309" s="237"/>
    </row>
    <row r="310" spans="2:10" ht="42" thickBot="1" x14ac:dyDescent="0.25">
      <c r="B310" s="360" t="s">
        <v>260</v>
      </c>
      <c r="C310" s="361" t="s">
        <v>4</v>
      </c>
      <c r="D310" s="362" t="s">
        <v>1161</v>
      </c>
      <c r="E310" s="359" t="s">
        <v>20</v>
      </c>
      <c r="F310" s="237"/>
      <c r="G310" s="237"/>
      <c r="H310" s="237"/>
      <c r="I310" s="237"/>
      <c r="J310" s="237"/>
    </row>
    <row r="311" spans="2:10" x14ac:dyDescent="0.2">
      <c r="B311" s="364" t="s">
        <v>1092</v>
      </c>
      <c r="C311" s="365">
        <v>463</v>
      </c>
      <c r="D311" s="366">
        <v>432.95305778941463</v>
      </c>
      <c r="E311" s="363">
        <v>85</v>
      </c>
      <c r="F311" s="237"/>
      <c r="G311" s="237"/>
      <c r="H311" s="237"/>
      <c r="I311" s="237"/>
      <c r="J311" s="237"/>
    </row>
    <row r="312" spans="2:10" x14ac:dyDescent="0.2">
      <c r="B312" s="364" t="s">
        <v>312</v>
      </c>
      <c r="C312" s="365">
        <v>10161</v>
      </c>
      <c r="D312" s="366">
        <v>458.57647680038991</v>
      </c>
      <c r="E312" s="363">
        <v>47</v>
      </c>
      <c r="F312" s="237"/>
      <c r="G312" s="237"/>
      <c r="H312" s="237"/>
      <c r="I312" s="237"/>
      <c r="J312" s="237"/>
    </row>
    <row r="313" spans="2:10" s="682" customFormat="1" x14ac:dyDescent="0.2">
      <c r="B313" s="364" t="s">
        <v>1093</v>
      </c>
      <c r="C313" s="365">
        <v>578</v>
      </c>
      <c r="D313" s="366">
        <v>294.08472489340699</v>
      </c>
      <c r="E313" s="363">
        <v>328</v>
      </c>
    </row>
    <row r="314" spans="2:10" s="682" customFormat="1" x14ac:dyDescent="0.2">
      <c r="B314" s="364" t="s">
        <v>1094</v>
      </c>
      <c r="C314" s="365">
        <v>375</v>
      </c>
      <c r="D314" s="366">
        <v>354.13105682150848</v>
      </c>
      <c r="E314" s="363">
        <v>230</v>
      </c>
    </row>
    <row r="315" spans="2:10" x14ac:dyDescent="0.2">
      <c r="B315" s="364" t="s">
        <v>337</v>
      </c>
      <c r="C315" s="365">
        <v>1427</v>
      </c>
      <c r="D315" s="366">
        <v>356.38648578449983</v>
      </c>
      <c r="E315" s="363">
        <v>224</v>
      </c>
      <c r="F315" s="237"/>
      <c r="G315" s="237"/>
      <c r="H315" s="237"/>
      <c r="I315" s="237"/>
      <c r="J315" s="237"/>
    </row>
    <row r="316" spans="2:10" x14ac:dyDescent="0.2">
      <c r="B316" s="364" t="s">
        <v>1095</v>
      </c>
      <c r="C316" s="365">
        <v>1190</v>
      </c>
      <c r="D316" s="366">
        <v>277.50183057930258</v>
      </c>
      <c r="E316" s="363">
        <v>347</v>
      </c>
      <c r="F316" s="237"/>
      <c r="G316" s="237"/>
      <c r="H316" s="237"/>
      <c r="I316" s="237"/>
      <c r="J316" s="237"/>
    </row>
    <row r="317" spans="2:10" x14ac:dyDescent="0.2">
      <c r="B317" s="364" t="s">
        <v>1096</v>
      </c>
      <c r="C317" s="365">
        <v>1757</v>
      </c>
      <c r="D317" s="366">
        <v>455.84503863137519</v>
      </c>
      <c r="E317" s="363">
        <v>51</v>
      </c>
      <c r="F317" s="237"/>
      <c r="G317" s="237"/>
      <c r="H317" s="237"/>
      <c r="I317" s="237"/>
      <c r="J317" s="237"/>
    </row>
    <row r="318" spans="2:10" x14ac:dyDescent="0.2">
      <c r="B318" s="364" t="s">
        <v>1097</v>
      </c>
      <c r="C318" s="365">
        <v>4417</v>
      </c>
      <c r="D318" s="366">
        <v>387.29205082408066</v>
      </c>
      <c r="E318" s="363">
        <v>160</v>
      </c>
      <c r="F318" s="237"/>
      <c r="G318" s="237"/>
      <c r="H318" s="237"/>
      <c r="I318" s="237"/>
      <c r="J318" s="237"/>
    </row>
    <row r="319" spans="2:10" x14ac:dyDescent="0.2">
      <c r="B319" s="364" t="s">
        <v>1098</v>
      </c>
      <c r="C319" s="365">
        <v>333</v>
      </c>
      <c r="D319" s="366">
        <v>285.67506820170547</v>
      </c>
      <c r="E319" s="363">
        <v>338</v>
      </c>
      <c r="F319" s="237"/>
      <c r="G319" s="237"/>
      <c r="H319" s="237"/>
      <c r="I319" s="237"/>
      <c r="J319" s="237"/>
    </row>
    <row r="320" spans="2:10" x14ac:dyDescent="0.2">
      <c r="B320" s="364" t="s">
        <v>1099</v>
      </c>
      <c r="C320" s="365">
        <v>8628</v>
      </c>
      <c r="D320" s="366">
        <v>378.8281267151105</v>
      </c>
      <c r="E320" s="363">
        <v>178</v>
      </c>
      <c r="F320" s="237"/>
      <c r="G320" s="237"/>
      <c r="H320" s="237"/>
      <c r="I320" s="237"/>
      <c r="J320" s="237"/>
    </row>
    <row r="321" spans="2:10" x14ac:dyDescent="0.2">
      <c r="B321" s="364" t="s">
        <v>285</v>
      </c>
      <c r="C321" s="365">
        <v>15025</v>
      </c>
      <c r="D321" s="366">
        <v>467.8860456918361</v>
      </c>
      <c r="E321" s="363">
        <v>40</v>
      </c>
      <c r="F321" s="237"/>
      <c r="G321" s="237"/>
      <c r="H321" s="237"/>
      <c r="I321" s="237"/>
      <c r="J321" s="237"/>
    </row>
    <row r="322" spans="2:10" x14ac:dyDescent="0.2">
      <c r="B322" s="364" t="s">
        <v>329</v>
      </c>
      <c r="C322" s="365">
        <v>20557</v>
      </c>
      <c r="D322" s="366">
        <v>455.17590156137487</v>
      </c>
      <c r="E322" s="363">
        <v>53</v>
      </c>
      <c r="F322" s="237"/>
      <c r="G322" s="237"/>
      <c r="H322" s="237"/>
      <c r="I322" s="237"/>
      <c r="J322" s="237"/>
    </row>
    <row r="323" spans="2:10" x14ac:dyDescent="0.2">
      <c r="B323" s="364" t="s">
        <v>1100</v>
      </c>
      <c r="C323" s="365">
        <v>7506</v>
      </c>
      <c r="D323" s="366">
        <v>391.0106108381724</v>
      </c>
      <c r="E323" s="363">
        <v>152</v>
      </c>
      <c r="F323" s="237"/>
      <c r="G323" s="237"/>
      <c r="H323" s="237"/>
      <c r="I323" s="237"/>
      <c r="J323" s="237"/>
    </row>
    <row r="324" spans="2:10" x14ac:dyDescent="0.2">
      <c r="B324" s="364" t="s">
        <v>1101</v>
      </c>
      <c r="C324" s="365">
        <v>1106</v>
      </c>
      <c r="D324" s="366">
        <v>400.08247631518975</v>
      </c>
      <c r="E324" s="363">
        <v>135</v>
      </c>
      <c r="F324" s="237"/>
      <c r="G324" s="237"/>
      <c r="H324" s="237"/>
      <c r="I324" s="237"/>
      <c r="J324" s="237"/>
    </row>
    <row r="325" spans="2:10" x14ac:dyDescent="0.2">
      <c r="B325" s="364" t="s">
        <v>1102</v>
      </c>
      <c r="C325" s="365">
        <v>990</v>
      </c>
      <c r="D325" s="366">
        <v>367.45738051139676</v>
      </c>
      <c r="E325" s="363">
        <v>198</v>
      </c>
      <c r="F325" s="237"/>
      <c r="G325" s="237"/>
      <c r="H325" s="237"/>
      <c r="I325" s="237"/>
      <c r="J325" s="237"/>
    </row>
    <row r="326" spans="2:10" x14ac:dyDescent="0.2">
      <c r="B326" s="364" t="s">
        <v>266</v>
      </c>
      <c r="C326" s="365">
        <v>925</v>
      </c>
      <c r="D326" s="366">
        <v>627.44619224951327</v>
      </c>
      <c r="E326" s="363">
        <v>6</v>
      </c>
      <c r="F326" s="237"/>
      <c r="G326" s="237"/>
      <c r="H326" s="237"/>
      <c r="I326" s="237"/>
      <c r="J326" s="237"/>
    </row>
    <row r="327" spans="2:10" x14ac:dyDescent="0.2">
      <c r="B327" s="364" t="s">
        <v>1103</v>
      </c>
      <c r="C327" s="365">
        <v>1495</v>
      </c>
      <c r="D327" s="366">
        <v>343.12836673192606</v>
      </c>
      <c r="E327" s="363">
        <v>247</v>
      </c>
      <c r="F327" s="237"/>
      <c r="G327" s="237"/>
      <c r="H327" s="237"/>
      <c r="I327" s="237"/>
      <c r="J327" s="237"/>
    </row>
    <row r="328" spans="2:10" x14ac:dyDescent="0.2">
      <c r="B328" s="364" t="s">
        <v>1104</v>
      </c>
      <c r="C328" s="365">
        <v>2074</v>
      </c>
      <c r="D328" s="366">
        <v>418.96873895257818</v>
      </c>
      <c r="E328" s="363">
        <v>107</v>
      </c>
      <c r="F328" s="237"/>
      <c r="G328" s="237"/>
      <c r="H328" s="237"/>
      <c r="I328" s="237"/>
      <c r="J328" s="237"/>
    </row>
    <row r="329" spans="2:10" x14ac:dyDescent="0.2">
      <c r="B329" s="364" t="s">
        <v>1105</v>
      </c>
      <c r="C329" s="365">
        <v>1650</v>
      </c>
      <c r="D329" s="366">
        <v>450.76178742074109</v>
      </c>
      <c r="E329" s="363">
        <v>58</v>
      </c>
      <c r="F329" s="237"/>
      <c r="G329" s="237"/>
      <c r="H329" s="237"/>
      <c r="I329" s="237"/>
      <c r="J329" s="237"/>
    </row>
    <row r="330" spans="2:10" x14ac:dyDescent="0.2">
      <c r="B330" s="364" t="s">
        <v>1106</v>
      </c>
      <c r="C330" s="365">
        <v>2302</v>
      </c>
      <c r="D330" s="366">
        <v>409.58157559021913</v>
      </c>
      <c r="E330" s="363">
        <v>121</v>
      </c>
      <c r="F330" s="237"/>
      <c r="G330" s="237"/>
      <c r="H330" s="237"/>
      <c r="I330" s="237"/>
      <c r="J330" s="237"/>
    </row>
    <row r="331" spans="2:10" x14ac:dyDescent="0.2">
      <c r="B331" s="364" t="s">
        <v>290</v>
      </c>
      <c r="C331" s="365">
        <v>16884</v>
      </c>
      <c r="D331" s="366">
        <v>467.68722793381352</v>
      </c>
      <c r="E331" s="363">
        <v>41</v>
      </c>
      <c r="F331" s="237"/>
      <c r="G331" s="237"/>
      <c r="H331" s="237"/>
      <c r="I331" s="237"/>
      <c r="J331" s="237"/>
    </row>
    <row r="332" spans="2:10" x14ac:dyDescent="0.2">
      <c r="B332" s="364" t="s">
        <v>305</v>
      </c>
      <c r="C332" s="365">
        <v>700</v>
      </c>
      <c r="D332" s="366">
        <v>492.9785765595729</v>
      </c>
      <c r="E332" s="363">
        <v>26</v>
      </c>
      <c r="F332" s="237"/>
      <c r="G332" s="237"/>
      <c r="H332" s="237"/>
      <c r="I332" s="237"/>
      <c r="J332" s="237"/>
    </row>
    <row r="333" spans="2:10" x14ac:dyDescent="0.2">
      <c r="B333" s="364" t="s">
        <v>1107</v>
      </c>
      <c r="C333" s="365">
        <v>315</v>
      </c>
      <c r="D333" s="366">
        <v>274.09895407319749</v>
      </c>
      <c r="E333" s="363">
        <v>353</v>
      </c>
      <c r="F333" s="237"/>
      <c r="G333" s="237"/>
      <c r="H333" s="237"/>
      <c r="I333" s="237"/>
      <c r="J333" s="237"/>
    </row>
    <row r="334" spans="2:10" x14ac:dyDescent="0.2">
      <c r="B334" s="364" t="s">
        <v>1108</v>
      </c>
      <c r="C334" s="365">
        <v>479</v>
      </c>
      <c r="D334" s="366">
        <v>391.49019639894402</v>
      </c>
      <c r="E334" s="363">
        <v>151</v>
      </c>
      <c r="F334" s="237"/>
      <c r="G334" s="237"/>
      <c r="H334" s="237"/>
      <c r="I334" s="237"/>
      <c r="J334" s="237"/>
    </row>
    <row r="335" spans="2:10" x14ac:dyDescent="0.2">
      <c r="B335" s="364" t="s">
        <v>1109</v>
      </c>
      <c r="C335" s="365">
        <v>381</v>
      </c>
      <c r="D335" s="366">
        <v>355.00642925029348</v>
      </c>
      <c r="E335" s="363">
        <v>227</v>
      </c>
      <c r="F335" s="237"/>
      <c r="G335" s="237"/>
      <c r="H335" s="237"/>
      <c r="I335" s="237"/>
      <c r="J335" s="237"/>
    </row>
    <row r="336" spans="2:10" x14ac:dyDescent="0.2">
      <c r="B336" s="364" t="s">
        <v>1110</v>
      </c>
      <c r="C336" s="365">
        <v>1741</v>
      </c>
      <c r="D336" s="366">
        <v>389.94693944287536</v>
      </c>
      <c r="E336" s="363">
        <v>154</v>
      </c>
      <c r="F336" s="237"/>
      <c r="G336" s="237"/>
      <c r="H336" s="237"/>
      <c r="I336" s="237"/>
      <c r="J336" s="237"/>
    </row>
    <row r="337" spans="2:10" x14ac:dyDescent="0.2">
      <c r="B337" s="364" t="s">
        <v>269</v>
      </c>
      <c r="C337" s="365">
        <v>1200</v>
      </c>
      <c r="D337" s="366">
        <v>926.83416619681327</v>
      </c>
      <c r="E337" s="363">
        <v>1</v>
      </c>
      <c r="F337" s="237"/>
      <c r="G337" s="237"/>
      <c r="H337" s="237"/>
      <c r="I337" s="237"/>
      <c r="J337" s="237"/>
    </row>
    <row r="338" spans="2:10" x14ac:dyDescent="0.2">
      <c r="B338" s="364" t="s">
        <v>1111</v>
      </c>
      <c r="C338" s="365">
        <v>399</v>
      </c>
      <c r="D338" s="366">
        <v>236.49489668907145</v>
      </c>
      <c r="E338" s="363">
        <v>371</v>
      </c>
      <c r="F338" s="237"/>
      <c r="G338" s="237"/>
      <c r="H338" s="237"/>
      <c r="I338" s="237"/>
      <c r="J338" s="237"/>
    </row>
    <row r="339" spans="2:10" x14ac:dyDescent="0.2">
      <c r="B339" s="364" t="s">
        <v>1112</v>
      </c>
      <c r="C339" s="365">
        <v>800</v>
      </c>
      <c r="D339" s="366">
        <v>328.52455515721954</v>
      </c>
      <c r="E339" s="363">
        <v>272</v>
      </c>
      <c r="F339" s="237"/>
      <c r="G339" s="237"/>
      <c r="H339" s="237"/>
      <c r="I339" s="237"/>
      <c r="J339" s="237"/>
    </row>
    <row r="340" spans="2:10" x14ac:dyDescent="0.2">
      <c r="B340" s="364" t="s">
        <v>1113</v>
      </c>
      <c r="C340" s="365">
        <v>1083</v>
      </c>
      <c r="D340" s="366">
        <v>339.90439992593036</v>
      </c>
      <c r="E340" s="363">
        <v>254</v>
      </c>
      <c r="F340" s="237"/>
      <c r="G340" s="237"/>
      <c r="H340" s="237"/>
      <c r="I340" s="237"/>
      <c r="J340" s="237"/>
    </row>
    <row r="341" spans="2:10" x14ac:dyDescent="0.2">
      <c r="B341" s="364" t="s">
        <v>1114</v>
      </c>
      <c r="C341" s="365">
        <v>1181</v>
      </c>
      <c r="D341" s="366">
        <v>370.22059630280972</v>
      </c>
      <c r="E341" s="363">
        <v>193</v>
      </c>
      <c r="F341" s="237"/>
      <c r="G341" s="237"/>
      <c r="H341" s="237"/>
      <c r="I341" s="237"/>
      <c r="J341" s="237"/>
    </row>
    <row r="342" spans="2:10" x14ac:dyDescent="0.2">
      <c r="B342" s="364" t="s">
        <v>292</v>
      </c>
      <c r="C342" s="365">
        <v>2595</v>
      </c>
      <c r="D342" s="366">
        <v>484.39121637260973</v>
      </c>
      <c r="E342" s="363">
        <v>29</v>
      </c>
      <c r="F342" s="237"/>
      <c r="G342" s="237"/>
      <c r="H342" s="237"/>
      <c r="I342" s="237"/>
      <c r="J342" s="237"/>
    </row>
    <row r="343" spans="2:10" x14ac:dyDescent="0.2">
      <c r="B343" s="364" t="s">
        <v>1115</v>
      </c>
      <c r="C343" s="365">
        <v>800</v>
      </c>
      <c r="D343" s="366">
        <v>377.80044580452602</v>
      </c>
      <c r="E343" s="363">
        <v>181</v>
      </c>
      <c r="F343" s="237"/>
      <c r="G343" s="237"/>
      <c r="H343" s="237"/>
      <c r="I343" s="237"/>
      <c r="J343" s="237"/>
    </row>
    <row r="344" spans="2:10" x14ac:dyDescent="0.2">
      <c r="B344" s="364" t="s">
        <v>1116</v>
      </c>
      <c r="C344" s="365">
        <v>2364</v>
      </c>
      <c r="D344" s="366">
        <v>377.08461274654456</v>
      </c>
      <c r="E344" s="363">
        <v>182</v>
      </c>
      <c r="F344" s="237"/>
      <c r="G344" s="237"/>
      <c r="H344" s="237"/>
      <c r="I344" s="237"/>
      <c r="J344" s="237"/>
    </row>
    <row r="345" spans="2:10" x14ac:dyDescent="0.2">
      <c r="B345" s="364" t="s">
        <v>1117</v>
      </c>
      <c r="C345" s="365">
        <v>1720</v>
      </c>
      <c r="D345" s="366">
        <v>383.29203287397718</v>
      </c>
      <c r="E345" s="363">
        <v>168</v>
      </c>
      <c r="F345" s="237"/>
      <c r="G345" s="237"/>
      <c r="H345" s="237"/>
      <c r="I345" s="237"/>
      <c r="J345" s="237"/>
    </row>
    <row r="346" spans="2:10" x14ac:dyDescent="0.2">
      <c r="B346" s="364" t="s">
        <v>1118</v>
      </c>
      <c r="C346" s="365">
        <v>541</v>
      </c>
      <c r="D346" s="366">
        <v>397.30624894431105</v>
      </c>
      <c r="E346" s="363">
        <v>141</v>
      </c>
      <c r="F346" s="237"/>
      <c r="G346" s="237"/>
      <c r="H346" s="237"/>
      <c r="I346" s="237"/>
      <c r="J346" s="237"/>
    </row>
    <row r="347" spans="2:10" x14ac:dyDescent="0.2">
      <c r="B347" s="364" t="s">
        <v>1119</v>
      </c>
      <c r="C347" s="365">
        <v>633</v>
      </c>
      <c r="D347" s="366">
        <v>330.88350600608447</v>
      </c>
      <c r="E347" s="363">
        <v>267</v>
      </c>
      <c r="F347" s="237"/>
      <c r="G347" s="237"/>
      <c r="H347" s="237"/>
      <c r="I347" s="237"/>
      <c r="J347" s="237"/>
    </row>
    <row r="348" spans="2:10" x14ac:dyDescent="0.2">
      <c r="B348" s="364" t="s">
        <v>1120</v>
      </c>
      <c r="C348" s="365">
        <v>461</v>
      </c>
      <c r="D348" s="366">
        <v>311.90798376184034</v>
      </c>
      <c r="E348" s="363">
        <v>298</v>
      </c>
      <c r="F348" s="237"/>
      <c r="G348" s="237"/>
      <c r="H348" s="237"/>
      <c r="I348" s="237"/>
      <c r="J348" s="237"/>
    </row>
    <row r="349" spans="2:10" x14ac:dyDescent="0.2">
      <c r="B349" s="364" t="s">
        <v>1121</v>
      </c>
      <c r="C349" s="365">
        <v>328</v>
      </c>
      <c r="D349" s="366">
        <v>256.71730572056947</v>
      </c>
      <c r="E349" s="363">
        <v>363</v>
      </c>
      <c r="F349" s="237"/>
      <c r="G349" s="237"/>
      <c r="H349" s="237"/>
      <c r="I349" s="237"/>
      <c r="J349" s="237"/>
    </row>
    <row r="350" spans="2:10" x14ac:dyDescent="0.2">
      <c r="B350" s="364" t="s">
        <v>335</v>
      </c>
      <c r="C350" s="365">
        <v>11188</v>
      </c>
      <c r="D350" s="366">
        <v>399.42078987353341</v>
      </c>
      <c r="E350" s="363">
        <v>137</v>
      </c>
      <c r="F350" s="237"/>
      <c r="G350" s="237"/>
      <c r="H350" s="237"/>
      <c r="I350" s="237"/>
      <c r="J350" s="237"/>
    </row>
    <row r="351" spans="2:10" x14ac:dyDescent="0.2">
      <c r="B351" s="364" t="s">
        <v>1122</v>
      </c>
      <c r="C351" s="365">
        <v>431</v>
      </c>
      <c r="D351" s="366">
        <v>277.34342322863779</v>
      </c>
      <c r="E351" s="363">
        <v>348</v>
      </c>
      <c r="F351" s="237"/>
      <c r="G351" s="237"/>
      <c r="H351" s="237"/>
      <c r="I351" s="237"/>
      <c r="J351" s="237"/>
    </row>
    <row r="352" spans="2:10" x14ac:dyDescent="0.2">
      <c r="B352" s="364" t="s">
        <v>1123</v>
      </c>
      <c r="C352" s="365">
        <v>397</v>
      </c>
      <c r="D352" s="366">
        <v>332.14808617444049</v>
      </c>
      <c r="E352" s="363">
        <v>264</v>
      </c>
      <c r="F352" s="237"/>
      <c r="G352" s="237"/>
      <c r="H352" s="237"/>
      <c r="I352" s="237"/>
      <c r="J352" s="237"/>
    </row>
    <row r="353" spans="2:10" s="682" customFormat="1" x14ac:dyDescent="0.2">
      <c r="B353" s="364" t="s">
        <v>324</v>
      </c>
      <c r="C353" s="365">
        <v>2432</v>
      </c>
      <c r="D353" s="366">
        <v>345.26866928173609</v>
      </c>
      <c r="E353" s="363">
        <v>242</v>
      </c>
    </row>
    <row r="354" spans="2:10" s="682" customFormat="1" x14ac:dyDescent="0.2">
      <c r="B354" s="364" t="s">
        <v>1124</v>
      </c>
      <c r="C354" s="365">
        <v>330</v>
      </c>
      <c r="D354" s="366">
        <v>305.20795760384004</v>
      </c>
      <c r="E354" s="363">
        <v>315</v>
      </c>
    </row>
    <row r="355" spans="2:10" x14ac:dyDescent="0.2">
      <c r="B355" s="364" t="s">
        <v>1125</v>
      </c>
      <c r="C355" s="365">
        <v>2595</v>
      </c>
      <c r="D355" s="366">
        <v>392.03304256919876</v>
      </c>
      <c r="E355" s="363">
        <v>150</v>
      </c>
      <c r="F355" s="237"/>
      <c r="G355" s="237"/>
      <c r="H355" s="237"/>
      <c r="I355" s="237"/>
      <c r="J355" s="237"/>
    </row>
    <row r="356" spans="2:10" x14ac:dyDescent="0.2">
      <c r="B356" s="364" t="s">
        <v>320</v>
      </c>
      <c r="C356" s="365">
        <v>1638</v>
      </c>
      <c r="D356" s="366">
        <v>438.84207847182222</v>
      </c>
      <c r="E356" s="363">
        <v>72</v>
      </c>
      <c r="F356" s="237"/>
      <c r="G356" s="237"/>
      <c r="H356" s="237"/>
      <c r="I356" s="237"/>
      <c r="J356" s="237"/>
    </row>
    <row r="357" spans="2:10" x14ac:dyDescent="0.2">
      <c r="B357" s="364" t="s">
        <v>280</v>
      </c>
      <c r="C357" s="365">
        <v>14966</v>
      </c>
      <c r="D357" s="366">
        <v>521.36005091673462</v>
      </c>
      <c r="E357" s="363">
        <v>18</v>
      </c>
      <c r="F357" s="237"/>
      <c r="G357" s="237"/>
      <c r="H357" s="237"/>
      <c r="I357" s="237"/>
      <c r="J357" s="237"/>
    </row>
    <row r="358" spans="2:10" x14ac:dyDescent="0.2">
      <c r="B358" s="364" t="s">
        <v>1126</v>
      </c>
      <c r="C358" s="365">
        <v>522</v>
      </c>
      <c r="D358" s="366">
        <v>303.14469061238714</v>
      </c>
      <c r="E358" s="363">
        <v>318</v>
      </c>
      <c r="F358" s="237"/>
      <c r="G358" s="237"/>
      <c r="H358" s="237"/>
      <c r="I358" s="237"/>
      <c r="J358" s="237"/>
    </row>
    <row r="359" spans="2:10" x14ac:dyDescent="0.2">
      <c r="B359" s="292"/>
      <c r="C359" s="292"/>
      <c r="D359" s="292"/>
      <c r="E359" s="292"/>
      <c r="F359" s="237"/>
      <c r="G359" s="237"/>
      <c r="H359" s="237"/>
      <c r="I359" s="237"/>
      <c r="J359" s="237"/>
    </row>
    <row r="360" spans="2:10" x14ac:dyDescent="0.2">
      <c r="B360" s="292"/>
      <c r="C360" s="292"/>
      <c r="D360" s="292"/>
      <c r="E360" s="292"/>
      <c r="F360" s="237"/>
      <c r="G360" s="237"/>
      <c r="H360" s="237"/>
      <c r="I360" s="237"/>
      <c r="J360" s="237"/>
    </row>
    <row r="361" spans="2:10" ht="42" thickBot="1" x14ac:dyDescent="0.25">
      <c r="B361" s="360" t="s">
        <v>260</v>
      </c>
      <c r="C361" s="361" t="s">
        <v>4</v>
      </c>
      <c r="D361" s="362" t="s">
        <v>1161</v>
      </c>
      <c r="E361" s="359" t="s">
        <v>20</v>
      </c>
      <c r="F361" s="237"/>
      <c r="G361" s="237"/>
      <c r="H361" s="237"/>
      <c r="I361" s="237"/>
      <c r="J361" s="237"/>
    </row>
    <row r="362" spans="2:10" x14ac:dyDescent="0.2">
      <c r="B362" s="364" t="s">
        <v>1127</v>
      </c>
      <c r="C362" s="365">
        <v>470</v>
      </c>
      <c r="D362" s="366">
        <v>314.13122664902187</v>
      </c>
      <c r="E362" s="363">
        <v>293</v>
      </c>
      <c r="F362" s="237"/>
      <c r="G362" s="237"/>
      <c r="H362" s="237"/>
      <c r="I362" s="237"/>
      <c r="J362" s="237"/>
    </row>
    <row r="363" spans="2:10" x14ac:dyDescent="0.2">
      <c r="B363" s="364" t="s">
        <v>340</v>
      </c>
      <c r="C363" s="365">
        <v>460</v>
      </c>
      <c r="D363" s="366">
        <v>429.68166193394114</v>
      </c>
      <c r="E363" s="363">
        <v>92</v>
      </c>
      <c r="F363" s="237"/>
      <c r="G363" s="237"/>
      <c r="H363" s="237"/>
      <c r="I363" s="237"/>
      <c r="J363" s="237"/>
    </row>
    <row r="364" spans="2:10" x14ac:dyDescent="0.2">
      <c r="B364" s="364" t="s">
        <v>1128</v>
      </c>
      <c r="C364" s="365">
        <v>2210</v>
      </c>
      <c r="D364" s="366">
        <v>363.40017594488154</v>
      </c>
      <c r="E364" s="363">
        <v>207</v>
      </c>
      <c r="F364" s="237"/>
      <c r="G364" s="237"/>
      <c r="H364" s="237"/>
      <c r="I364" s="237"/>
      <c r="J364" s="237"/>
    </row>
    <row r="365" spans="2:10" x14ac:dyDescent="0.2">
      <c r="B365" s="364" t="s">
        <v>1129</v>
      </c>
      <c r="C365" s="365">
        <v>922</v>
      </c>
      <c r="D365" s="366">
        <v>393.67557204647255</v>
      </c>
      <c r="E365" s="363">
        <v>147</v>
      </c>
      <c r="F365" s="237"/>
      <c r="G365" s="237"/>
      <c r="H365" s="237"/>
      <c r="I365" s="237"/>
      <c r="J365" s="237"/>
    </row>
    <row r="366" spans="2:10" x14ac:dyDescent="0.2">
      <c r="B366" s="364" t="s">
        <v>1130</v>
      </c>
      <c r="C366" s="365">
        <v>778</v>
      </c>
      <c r="D366" s="366">
        <v>416.21193640196014</v>
      </c>
      <c r="E366" s="363">
        <v>112</v>
      </c>
      <c r="F366" s="237"/>
      <c r="G366" s="237"/>
      <c r="H366" s="237"/>
      <c r="I366" s="237"/>
      <c r="J366" s="237"/>
    </row>
    <row r="367" spans="2:10" x14ac:dyDescent="0.2">
      <c r="B367" s="364" t="s">
        <v>1131</v>
      </c>
      <c r="C367" s="365">
        <v>466</v>
      </c>
      <c r="D367" s="366">
        <v>318.3973544322825</v>
      </c>
      <c r="E367" s="363">
        <v>287</v>
      </c>
      <c r="F367" s="237"/>
      <c r="G367" s="237"/>
      <c r="H367" s="237"/>
      <c r="I367" s="237"/>
      <c r="J367" s="237"/>
    </row>
    <row r="368" spans="2:10" x14ac:dyDescent="0.2">
      <c r="B368" s="364" t="s">
        <v>307</v>
      </c>
      <c r="C368" s="365">
        <v>1772</v>
      </c>
      <c r="D368" s="366">
        <v>478.38364640645329</v>
      </c>
      <c r="E368" s="363">
        <v>32</v>
      </c>
      <c r="F368" s="237"/>
      <c r="G368" s="237"/>
      <c r="H368" s="237"/>
      <c r="I368" s="237"/>
      <c r="J368" s="237"/>
    </row>
    <row r="369" spans="2:10" x14ac:dyDescent="0.2">
      <c r="B369" s="364" t="s">
        <v>311</v>
      </c>
      <c r="C369" s="365">
        <v>4574</v>
      </c>
      <c r="D369" s="366">
        <v>458.98165076854838</v>
      </c>
      <c r="E369" s="363">
        <v>46</v>
      </c>
      <c r="F369" s="237"/>
      <c r="G369" s="237"/>
      <c r="H369" s="237"/>
      <c r="I369" s="237"/>
      <c r="J369" s="237"/>
    </row>
    <row r="370" spans="2:10" x14ac:dyDescent="0.2">
      <c r="B370" s="364" t="s">
        <v>1132</v>
      </c>
      <c r="C370" s="365">
        <v>304</v>
      </c>
      <c r="D370" s="366">
        <v>301.62620179189776</v>
      </c>
      <c r="E370" s="363">
        <v>323</v>
      </c>
      <c r="F370" s="237"/>
      <c r="G370" s="237"/>
      <c r="H370" s="237"/>
      <c r="I370" s="237"/>
      <c r="J370" s="237"/>
    </row>
    <row r="371" spans="2:10" x14ac:dyDescent="0.2">
      <c r="B371" s="364" t="s">
        <v>1133</v>
      </c>
      <c r="C371" s="365">
        <v>3507</v>
      </c>
      <c r="D371" s="366">
        <v>364.71945097606908</v>
      </c>
      <c r="E371" s="363">
        <v>204</v>
      </c>
      <c r="F371" s="237"/>
      <c r="G371" s="237"/>
      <c r="H371" s="237"/>
      <c r="I371" s="237"/>
      <c r="J371" s="237"/>
    </row>
    <row r="372" spans="2:10" s="682" customFormat="1" x14ac:dyDescent="0.2">
      <c r="B372" s="364" t="s">
        <v>1134</v>
      </c>
      <c r="C372" s="365">
        <v>627</v>
      </c>
      <c r="D372" s="366">
        <v>448.91208625985354</v>
      </c>
      <c r="E372" s="363">
        <v>62</v>
      </c>
    </row>
    <row r="373" spans="2:10" x14ac:dyDescent="0.2">
      <c r="B373" s="364" t="s">
        <v>1135</v>
      </c>
      <c r="C373" s="365">
        <v>875</v>
      </c>
      <c r="D373" s="366">
        <v>371.3480571069652</v>
      </c>
      <c r="E373" s="363">
        <v>192</v>
      </c>
      <c r="F373" s="237"/>
      <c r="G373" s="237"/>
      <c r="H373" s="237"/>
      <c r="I373" s="237"/>
      <c r="J373" s="237"/>
    </row>
    <row r="374" spans="2:10" x14ac:dyDescent="0.2">
      <c r="B374" s="364" t="s">
        <v>1165</v>
      </c>
      <c r="C374" s="365">
        <v>315</v>
      </c>
      <c r="D374" s="366">
        <v>307.40404602277715</v>
      </c>
      <c r="E374" s="363">
        <v>307</v>
      </c>
      <c r="F374" s="237"/>
      <c r="G374" s="237"/>
      <c r="H374" s="237"/>
      <c r="I374" s="237"/>
      <c r="J374" s="237"/>
    </row>
    <row r="375" spans="2:10" x14ac:dyDescent="0.2">
      <c r="B375" s="364" t="s">
        <v>1136</v>
      </c>
      <c r="C375" s="365">
        <v>800</v>
      </c>
      <c r="D375" s="366">
        <v>370.23324694557573</v>
      </c>
      <c r="E375" s="363">
        <v>193</v>
      </c>
      <c r="F375" s="237"/>
      <c r="G375" s="237"/>
      <c r="H375" s="237"/>
      <c r="I375" s="237"/>
      <c r="J375" s="237"/>
    </row>
    <row r="376" spans="2:10" x14ac:dyDescent="0.2">
      <c r="B376" s="364" t="s">
        <v>1137</v>
      </c>
      <c r="C376" s="365">
        <v>3394</v>
      </c>
      <c r="D376" s="366">
        <v>345.11896639208322</v>
      </c>
      <c r="E376" s="363">
        <v>244</v>
      </c>
      <c r="F376" s="237"/>
      <c r="G376" s="237"/>
      <c r="H376" s="237"/>
      <c r="I376" s="237"/>
      <c r="J376" s="237"/>
    </row>
    <row r="377" spans="2:10" x14ac:dyDescent="0.2">
      <c r="B377" s="364" t="s">
        <v>1138</v>
      </c>
      <c r="C377" s="365">
        <v>1015</v>
      </c>
      <c r="D377" s="366">
        <v>340.87169119375619</v>
      </c>
      <c r="E377" s="363">
        <v>251</v>
      </c>
      <c r="F377" s="237"/>
      <c r="G377" s="237"/>
      <c r="H377" s="237"/>
      <c r="I377" s="237"/>
      <c r="J377" s="237"/>
    </row>
    <row r="378" spans="2:10" x14ac:dyDescent="0.2">
      <c r="B378" s="364" t="s">
        <v>1139</v>
      </c>
      <c r="C378" s="365">
        <v>446</v>
      </c>
      <c r="D378" s="366">
        <v>312.11292049518181</v>
      </c>
      <c r="E378" s="363">
        <v>296</v>
      </c>
      <c r="F378" s="237"/>
      <c r="G378" s="237"/>
      <c r="H378" s="237"/>
      <c r="I378" s="237"/>
      <c r="J378" s="237"/>
    </row>
    <row r="379" spans="2:10" x14ac:dyDescent="0.2">
      <c r="B379" s="364" t="s">
        <v>299</v>
      </c>
      <c r="C379" s="365">
        <v>1964</v>
      </c>
      <c r="D379" s="366">
        <v>462.34827725830297</v>
      </c>
      <c r="E379" s="363">
        <v>43</v>
      </c>
      <c r="F379" s="237"/>
      <c r="G379" s="237"/>
      <c r="H379" s="237"/>
      <c r="I379" s="237"/>
      <c r="J379" s="237"/>
    </row>
    <row r="380" spans="2:10" x14ac:dyDescent="0.2">
      <c r="B380" s="364" t="s">
        <v>1140</v>
      </c>
      <c r="C380" s="365">
        <v>491</v>
      </c>
      <c r="D380" s="366">
        <v>312.07891592301632</v>
      </c>
      <c r="E380" s="363">
        <v>296</v>
      </c>
      <c r="F380" s="237"/>
      <c r="G380" s="237"/>
      <c r="H380" s="237"/>
      <c r="I380" s="237"/>
      <c r="J380" s="237"/>
    </row>
    <row r="381" spans="2:10" x14ac:dyDescent="0.2">
      <c r="B381" s="364" t="s">
        <v>295</v>
      </c>
      <c r="C381" s="365">
        <v>7890</v>
      </c>
      <c r="D381" s="366">
        <v>462.11451654563251</v>
      </c>
      <c r="E381" s="363">
        <v>44</v>
      </c>
      <c r="F381" s="237"/>
      <c r="G381" s="237"/>
      <c r="H381" s="237"/>
      <c r="I381" s="237"/>
      <c r="J381" s="237"/>
    </row>
    <row r="382" spans="2:10" x14ac:dyDescent="0.2">
      <c r="B382" s="364" t="s">
        <v>1141</v>
      </c>
      <c r="C382" s="365">
        <v>1064</v>
      </c>
      <c r="D382" s="366">
        <v>234.28743809769171</v>
      </c>
      <c r="E382" s="363">
        <v>372</v>
      </c>
      <c r="F382" s="237"/>
      <c r="G382" s="237"/>
      <c r="H382" s="237"/>
      <c r="I382" s="237"/>
      <c r="J382" s="237"/>
    </row>
    <row r="383" spans="2:10" x14ac:dyDescent="0.2">
      <c r="B383" s="364" t="s">
        <v>1142</v>
      </c>
      <c r="C383" s="365">
        <v>783</v>
      </c>
      <c r="D383" s="366">
        <v>302.3469537482527</v>
      </c>
      <c r="E383" s="363">
        <v>321</v>
      </c>
      <c r="F383" s="237"/>
      <c r="G383" s="237"/>
      <c r="H383" s="237"/>
      <c r="I383" s="237"/>
      <c r="J383" s="237"/>
    </row>
    <row r="384" spans="2:10" x14ac:dyDescent="0.2">
      <c r="B384" s="364" t="s">
        <v>1143</v>
      </c>
      <c r="C384" s="365">
        <v>697</v>
      </c>
      <c r="D384" s="366">
        <v>374.30053594251774</v>
      </c>
      <c r="E384" s="363">
        <v>188</v>
      </c>
      <c r="F384" s="237"/>
      <c r="G384" s="237"/>
      <c r="H384" s="237"/>
      <c r="I384" s="237"/>
      <c r="J384" s="237"/>
    </row>
    <row r="385" spans="2:10" x14ac:dyDescent="0.2">
      <c r="B385" s="364" t="s">
        <v>265</v>
      </c>
      <c r="C385" s="365">
        <v>35864</v>
      </c>
      <c r="D385" s="366">
        <v>602.77058666432265</v>
      </c>
      <c r="E385" s="363">
        <v>8</v>
      </c>
      <c r="F385" s="237"/>
      <c r="G385" s="237"/>
      <c r="H385" s="237"/>
      <c r="I385" s="237"/>
      <c r="J385" s="237"/>
    </row>
    <row r="386" spans="2:10" x14ac:dyDescent="0.2">
      <c r="B386" s="364" t="s">
        <v>344</v>
      </c>
      <c r="C386" s="365">
        <v>490</v>
      </c>
      <c r="D386" s="366">
        <v>289.11283660994548</v>
      </c>
      <c r="E386" s="363">
        <v>332</v>
      </c>
      <c r="F386" s="237"/>
      <c r="G386" s="237"/>
      <c r="H386" s="237"/>
      <c r="I386" s="237"/>
      <c r="J386" s="237"/>
    </row>
    <row r="387" spans="2:10" x14ac:dyDescent="0.2">
      <c r="B387" s="364" t="s">
        <v>1144</v>
      </c>
      <c r="C387" s="365">
        <v>461</v>
      </c>
      <c r="D387" s="366">
        <v>385.76114607042445</v>
      </c>
      <c r="E387" s="363">
        <v>165</v>
      </c>
      <c r="F387" s="237"/>
      <c r="G387" s="237"/>
      <c r="H387" s="237"/>
      <c r="I387" s="237"/>
      <c r="J387" s="237"/>
    </row>
    <row r="388" spans="2:10" x14ac:dyDescent="0.2">
      <c r="B388" s="364" t="s">
        <v>1145</v>
      </c>
      <c r="C388" s="365">
        <v>463</v>
      </c>
      <c r="D388" s="366">
        <v>341.90937555384886</v>
      </c>
      <c r="E388" s="363">
        <v>250</v>
      </c>
      <c r="F388" s="237"/>
      <c r="G388" s="237"/>
      <c r="H388" s="237"/>
      <c r="I388" s="237"/>
      <c r="J388" s="237"/>
    </row>
    <row r="389" spans="2:10" x14ac:dyDescent="0.2">
      <c r="B389" s="364" t="s">
        <v>272</v>
      </c>
      <c r="C389" s="365">
        <v>796</v>
      </c>
      <c r="D389" s="366">
        <v>652.50180339694407</v>
      </c>
      <c r="E389" s="363">
        <v>4</v>
      </c>
      <c r="F389" s="237"/>
      <c r="G389" s="237"/>
      <c r="H389" s="237"/>
      <c r="I389" s="237"/>
      <c r="J389" s="237"/>
    </row>
    <row r="390" spans="2:10" x14ac:dyDescent="0.2">
      <c r="B390" s="364" t="s">
        <v>1146</v>
      </c>
      <c r="C390" s="365">
        <v>326</v>
      </c>
      <c r="D390" s="366">
        <v>287.38165341419983</v>
      </c>
      <c r="E390" s="363">
        <v>334</v>
      </c>
      <c r="F390" s="237"/>
      <c r="G390" s="237"/>
      <c r="H390" s="237"/>
      <c r="I390" s="237"/>
      <c r="J390" s="237"/>
    </row>
    <row r="391" spans="2:10" x14ac:dyDescent="0.2">
      <c r="B391" s="364" t="s">
        <v>1147</v>
      </c>
      <c r="C391" s="365">
        <v>447</v>
      </c>
      <c r="D391" s="366">
        <v>306.67480807096746</v>
      </c>
      <c r="E391" s="363">
        <v>309</v>
      </c>
      <c r="F391" s="237"/>
      <c r="G391" s="237"/>
      <c r="H391" s="237"/>
      <c r="I391" s="237"/>
      <c r="J391" s="237"/>
    </row>
    <row r="392" spans="2:10" x14ac:dyDescent="0.2">
      <c r="B392" s="364" t="s">
        <v>1148</v>
      </c>
      <c r="C392" s="365">
        <v>338</v>
      </c>
      <c r="D392" s="366">
        <v>328.3306620039827</v>
      </c>
      <c r="E392" s="363">
        <v>274</v>
      </c>
      <c r="F392" s="237"/>
      <c r="G392" s="237"/>
      <c r="H392" s="237"/>
      <c r="I392" s="237"/>
      <c r="J392" s="237"/>
    </row>
    <row r="393" spans="2:10" x14ac:dyDescent="0.2">
      <c r="B393" s="364" t="s">
        <v>1149</v>
      </c>
      <c r="C393" s="365">
        <v>568</v>
      </c>
      <c r="D393" s="366">
        <v>375.65889114489983</v>
      </c>
      <c r="E393" s="363">
        <v>185</v>
      </c>
      <c r="F393" s="237"/>
      <c r="G393" s="237"/>
      <c r="H393" s="237"/>
      <c r="I393" s="237"/>
      <c r="J393" s="237"/>
    </row>
    <row r="394" spans="2:10" x14ac:dyDescent="0.2">
      <c r="B394" s="364" t="s">
        <v>1150</v>
      </c>
      <c r="C394" s="365">
        <v>2025</v>
      </c>
      <c r="D394" s="366">
        <v>317.69988421604222</v>
      </c>
      <c r="E394" s="363">
        <v>290</v>
      </c>
      <c r="F394" s="237"/>
      <c r="G394" s="237"/>
      <c r="H394" s="237"/>
      <c r="I394" s="237"/>
      <c r="J394" s="237"/>
    </row>
    <row r="395" spans="2:10" x14ac:dyDescent="0.2">
      <c r="B395" s="364" t="s">
        <v>1151</v>
      </c>
      <c r="C395" s="365">
        <v>440</v>
      </c>
      <c r="D395" s="366">
        <v>376.86074995289243</v>
      </c>
      <c r="E395" s="363">
        <v>183</v>
      </c>
      <c r="F395" s="237"/>
      <c r="G395" s="237"/>
      <c r="H395" s="237"/>
      <c r="I395" s="237"/>
      <c r="J395" s="237"/>
    </row>
    <row r="396" spans="2:10" x14ac:dyDescent="0.2">
      <c r="B396" s="364" t="s">
        <v>1152</v>
      </c>
      <c r="C396" s="365">
        <v>1046</v>
      </c>
      <c r="D396" s="366">
        <v>389.42520690540988</v>
      </c>
      <c r="E396" s="363">
        <v>156</v>
      </c>
      <c r="F396" s="237"/>
      <c r="G396" s="237"/>
      <c r="H396" s="237"/>
      <c r="I396" s="237"/>
      <c r="J396" s="237"/>
    </row>
    <row r="397" spans="2:10" x14ac:dyDescent="0.2">
      <c r="B397" s="364" t="s">
        <v>308</v>
      </c>
      <c r="C397" s="365">
        <v>625</v>
      </c>
      <c r="D397" s="366">
        <v>473.5565994847704</v>
      </c>
      <c r="E397" s="363">
        <v>33</v>
      </c>
      <c r="F397" s="237"/>
      <c r="G397" s="237"/>
      <c r="H397" s="237"/>
      <c r="I397" s="237"/>
      <c r="J397" s="237"/>
    </row>
    <row r="398" spans="2:10" x14ac:dyDescent="0.2">
      <c r="B398" s="364" t="s">
        <v>1153</v>
      </c>
      <c r="C398" s="365">
        <v>2369</v>
      </c>
      <c r="D398" s="366">
        <v>364.00233551519619</v>
      </c>
      <c r="E398" s="363">
        <v>205</v>
      </c>
      <c r="F398" s="237"/>
      <c r="G398" s="237"/>
      <c r="H398" s="237"/>
      <c r="I398" s="237"/>
      <c r="J398" s="237"/>
    </row>
    <row r="399" spans="2:10" x14ac:dyDescent="0.2">
      <c r="B399" s="364" t="s">
        <v>1154</v>
      </c>
      <c r="C399" s="365">
        <v>414</v>
      </c>
      <c r="D399" s="366">
        <v>359.7778762676956</v>
      </c>
      <c r="E399" s="363">
        <v>218</v>
      </c>
      <c r="F399" s="237"/>
      <c r="G399" s="237"/>
      <c r="H399" s="237"/>
      <c r="I399" s="237"/>
      <c r="J399" s="237"/>
    </row>
    <row r="400" spans="2:10" x14ac:dyDescent="0.2">
      <c r="B400" s="364" t="s">
        <v>1155</v>
      </c>
      <c r="C400" s="365">
        <v>3451</v>
      </c>
      <c r="D400" s="366">
        <v>372.39265789729257</v>
      </c>
      <c r="E400" s="363">
        <v>191</v>
      </c>
      <c r="F400" s="237"/>
      <c r="G400" s="237"/>
      <c r="H400" s="237"/>
      <c r="I400" s="237"/>
      <c r="J400" s="237"/>
    </row>
    <row r="401" spans="2:10" x14ac:dyDescent="0.2">
      <c r="B401" s="364" t="s">
        <v>1156</v>
      </c>
      <c r="C401" s="365">
        <v>654</v>
      </c>
      <c r="D401" s="366">
        <v>264.73016952445721</v>
      </c>
      <c r="E401" s="363">
        <v>358</v>
      </c>
      <c r="F401" s="237"/>
      <c r="G401" s="237"/>
      <c r="H401" s="237"/>
      <c r="I401" s="237"/>
      <c r="J401" s="237"/>
    </row>
    <row r="402" spans="2:10" x14ac:dyDescent="0.2">
      <c r="B402" s="364" t="s">
        <v>1157</v>
      </c>
      <c r="C402" s="365">
        <v>1824</v>
      </c>
      <c r="D402" s="366">
        <v>415.52287767817478</v>
      </c>
      <c r="E402" s="363">
        <v>114</v>
      </c>
      <c r="F402" s="237"/>
      <c r="G402" s="237"/>
      <c r="H402" s="237"/>
      <c r="I402" s="237"/>
      <c r="J402" s="237"/>
    </row>
    <row r="403" spans="2:10" x14ac:dyDescent="0.2">
      <c r="B403" s="364" t="s">
        <v>1158</v>
      </c>
      <c r="C403" s="365">
        <v>2178</v>
      </c>
      <c r="D403" s="366">
        <v>392.07497308759946</v>
      </c>
      <c r="E403" s="363">
        <v>149</v>
      </c>
      <c r="F403" s="237"/>
      <c r="G403" s="237"/>
      <c r="H403" s="237"/>
      <c r="I403" s="237"/>
      <c r="J403" s="237"/>
    </row>
    <row r="404" spans="2:10" x14ac:dyDescent="0.2">
      <c r="B404" s="364" t="s">
        <v>1159</v>
      </c>
      <c r="C404" s="365">
        <v>511</v>
      </c>
      <c r="D404" s="366">
        <v>302.92252059991699</v>
      </c>
      <c r="E404" s="363">
        <v>320</v>
      </c>
      <c r="F404" s="237"/>
      <c r="G404" s="237"/>
      <c r="H404" s="237"/>
      <c r="I404" s="237"/>
      <c r="J404" s="237"/>
    </row>
    <row r="405" spans="2:10" x14ac:dyDescent="0.2">
      <c r="B405" s="364" t="s">
        <v>1160</v>
      </c>
      <c r="C405" s="365">
        <v>459</v>
      </c>
      <c r="D405" s="366">
        <v>228.13007887634754</v>
      </c>
      <c r="E405" s="363">
        <v>375</v>
      </c>
      <c r="F405" s="237"/>
      <c r="G405" s="237"/>
      <c r="H405" s="237"/>
      <c r="I405" s="237"/>
      <c r="J405" s="237"/>
    </row>
    <row r="406" spans="2:10" ht="9" x14ac:dyDescent="0.15">
      <c r="B406" s="237"/>
      <c r="C406" s="237"/>
      <c r="D406" s="237"/>
      <c r="E406" s="237"/>
      <c r="F406" s="237"/>
      <c r="G406" s="237"/>
      <c r="H406" s="237"/>
      <c r="I406" s="237"/>
      <c r="J406" s="237"/>
    </row>
    <row r="407" spans="2:10" ht="13.5" x14ac:dyDescent="0.15">
      <c r="B407" s="54" t="s">
        <v>1166</v>
      </c>
      <c r="C407" s="237"/>
      <c r="D407" s="237"/>
      <c r="E407" s="237"/>
      <c r="F407" s="237"/>
      <c r="G407" s="237"/>
      <c r="H407" s="237"/>
      <c r="I407" s="237"/>
      <c r="J407" s="237"/>
    </row>
    <row r="408" spans="2:10" ht="12" x14ac:dyDescent="0.15">
      <c r="B408" s="112" t="s">
        <v>258</v>
      </c>
      <c r="C408" s="237"/>
      <c r="D408" s="237"/>
      <c r="E408" s="237"/>
      <c r="F408" s="237"/>
      <c r="G408" s="237"/>
      <c r="H408" s="237"/>
      <c r="I408" s="237"/>
      <c r="J408" s="237"/>
    </row>
    <row r="409" spans="2:10" ht="9" x14ac:dyDescent="0.15">
      <c r="B409" s="237"/>
      <c r="C409" s="237"/>
      <c r="D409" s="237"/>
      <c r="E409" s="237"/>
      <c r="F409" s="237"/>
      <c r="G409" s="237"/>
      <c r="H409" s="237"/>
      <c r="I409" s="237"/>
      <c r="J409" s="237"/>
    </row>
    <row r="410" spans="2:10" ht="9" x14ac:dyDescent="0.15">
      <c r="B410" s="237"/>
      <c r="C410" s="237"/>
      <c r="D410" s="237"/>
      <c r="E410" s="237"/>
      <c r="F410" s="237"/>
      <c r="G410" s="237"/>
      <c r="H410" s="237"/>
      <c r="I410" s="237"/>
      <c r="J410" s="237"/>
    </row>
    <row r="411" spans="2:10" ht="9" x14ac:dyDescent="0.15">
      <c r="B411" s="237"/>
      <c r="C411" s="237"/>
      <c r="D411" s="237"/>
      <c r="E411" s="237"/>
      <c r="F411" s="237"/>
      <c r="G411" s="237"/>
      <c r="H411" s="237"/>
      <c r="I411" s="237"/>
      <c r="J411" s="237"/>
    </row>
    <row r="412" spans="2:10" ht="9" x14ac:dyDescent="0.15">
      <c r="B412" s="237"/>
      <c r="C412" s="237"/>
      <c r="D412" s="237"/>
      <c r="E412" s="237"/>
      <c r="F412" s="237"/>
      <c r="G412" s="237"/>
      <c r="H412" s="237"/>
      <c r="I412" s="237"/>
      <c r="J412" s="237"/>
    </row>
    <row r="413" spans="2:10" ht="9" x14ac:dyDescent="0.15">
      <c r="B413" s="237"/>
      <c r="C413" s="237"/>
      <c r="D413" s="237"/>
      <c r="E413" s="237"/>
      <c r="F413" s="237"/>
      <c r="G413" s="237"/>
      <c r="H413" s="237"/>
      <c r="I413" s="237"/>
      <c r="J413" s="237"/>
    </row>
    <row r="414" spans="2:10" ht="9" x14ac:dyDescent="0.15">
      <c r="B414" s="237"/>
      <c r="C414" s="237"/>
      <c r="D414" s="237"/>
      <c r="E414" s="237"/>
      <c r="F414" s="237"/>
      <c r="G414" s="237"/>
      <c r="H414" s="237"/>
      <c r="I414" s="237"/>
      <c r="J414" s="237"/>
    </row>
    <row r="415" spans="2:10" ht="9" x14ac:dyDescent="0.15">
      <c r="B415" s="237"/>
      <c r="C415" s="237"/>
      <c r="D415" s="237"/>
      <c r="E415" s="237"/>
      <c r="F415" s="237"/>
      <c r="G415" s="237"/>
      <c r="H415" s="237"/>
      <c r="I415" s="237"/>
      <c r="J415" s="237"/>
    </row>
    <row r="416" spans="2:10" ht="9" x14ac:dyDescent="0.15">
      <c r="B416" s="237"/>
      <c r="C416" s="237"/>
      <c r="D416" s="237"/>
      <c r="E416" s="237"/>
      <c r="F416" s="237"/>
      <c r="G416" s="237"/>
      <c r="H416" s="237"/>
      <c r="I416" s="237"/>
      <c r="J416" s="237"/>
    </row>
    <row r="417" spans="2:10" ht="9" x14ac:dyDescent="0.15">
      <c r="B417" s="237"/>
      <c r="C417" s="237"/>
      <c r="D417" s="237"/>
      <c r="E417" s="237"/>
      <c r="F417" s="237"/>
      <c r="G417" s="237"/>
      <c r="H417" s="237"/>
      <c r="I417" s="237"/>
      <c r="J417" s="237"/>
    </row>
    <row r="418" spans="2:10" ht="9" x14ac:dyDescent="0.15">
      <c r="B418" s="237"/>
      <c r="C418" s="237"/>
      <c r="D418" s="237"/>
      <c r="E418" s="237"/>
      <c r="F418" s="237"/>
      <c r="G418" s="237"/>
      <c r="H418" s="237"/>
      <c r="I418" s="237"/>
      <c r="J418" s="237"/>
    </row>
    <row r="419" spans="2:10" ht="9" x14ac:dyDescent="0.15">
      <c r="B419" s="237"/>
      <c r="C419" s="237"/>
      <c r="D419" s="237"/>
      <c r="E419" s="237"/>
      <c r="F419" s="237"/>
      <c r="G419" s="237"/>
      <c r="H419" s="237"/>
      <c r="I419" s="237"/>
      <c r="J419" s="237"/>
    </row>
    <row r="420" spans="2:10" ht="9" x14ac:dyDescent="0.15">
      <c r="B420" s="237"/>
      <c r="C420" s="237"/>
      <c r="D420" s="237"/>
      <c r="E420" s="237"/>
      <c r="F420" s="237"/>
      <c r="G420" s="237"/>
      <c r="H420" s="237"/>
      <c r="I420" s="237"/>
      <c r="J420" s="237"/>
    </row>
    <row r="421" spans="2:10" ht="9" x14ac:dyDescent="0.15">
      <c r="B421" s="237"/>
      <c r="C421" s="237"/>
      <c r="D421" s="237"/>
      <c r="E421" s="237"/>
      <c r="F421" s="237"/>
      <c r="G421" s="237"/>
      <c r="H421" s="237"/>
      <c r="I421" s="237"/>
      <c r="J421" s="237"/>
    </row>
    <row r="422" spans="2:10" ht="9" x14ac:dyDescent="0.15">
      <c r="B422" s="237"/>
      <c r="C422" s="237"/>
      <c r="D422" s="237"/>
      <c r="E422" s="237"/>
      <c r="F422" s="237"/>
      <c r="G422" s="237"/>
      <c r="H422" s="237"/>
      <c r="I422" s="237"/>
      <c r="J422" s="237"/>
    </row>
    <row r="423" spans="2:10" ht="9" x14ac:dyDescent="0.15">
      <c r="B423" s="237"/>
      <c r="C423" s="237"/>
      <c r="D423" s="237"/>
      <c r="E423" s="237"/>
      <c r="F423" s="237"/>
      <c r="G423" s="237"/>
      <c r="H423" s="237"/>
      <c r="I423" s="237"/>
      <c r="J423" s="237"/>
    </row>
    <row r="424" spans="2:10" ht="9" x14ac:dyDescent="0.15">
      <c r="B424" s="237"/>
      <c r="C424" s="237"/>
      <c r="D424" s="237"/>
      <c r="E424" s="237"/>
      <c r="F424" s="237"/>
      <c r="G424" s="237"/>
      <c r="H424" s="237"/>
      <c r="I424" s="237"/>
      <c r="J424" s="237"/>
    </row>
    <row r="425" spans="2:10" ht="9" x14ac:dyDescent="0.15">
      <c r="B425" s="237"/>
      <c r="C425" s="237"/>
      <c r="D425" s="237"/>
      <c r="E425" s="237"/>
      <c r="F425" s="237"/>
      <c r="G425" s="237"/>
      <c r="H425" s="237"/>
      <c r="I425" s="237"/>
      <c r="J425" s="237"/>
    </row>
    <row r="426" spans="2:10" ht="9" x14ac:dyDescent="0.15">
      <c r="B426" s="237"/>
      <c r="C426" s="237"/>
      <c r="D426" s="237"/>
      <c r="E426" s="237"/>
      <c r="F426" s="237"/>
      <c r="G426" s="237"/>
      <c r="H426" s="237"/>
      <c r="I426" s="237"/>
      <c r="J426" s="237"/>
    </row>
    <row r="427" spans="2:10" ht="9" x14ac:dyDescent="0.15">
      <c r="B427" s="237"/>
      <c r="C427" s="237"/>
      <c r="D427" s="237"/>
      <c r="E427" s="237"/>
      <c r="F427" s="237"/>
      <c r="G427" s="237"/>
      <c r="H427" s="237"/>
      <c r="I427" s="237"/>
      <c r="J427" s="237"/>
    </row>
    <row r="428" spans="2:10" ht="9" x14ac:dyDescent="0.15">
      <c r="B428" s="237"/>
      <c r="C428" s="237"/>
      <c r="D428" s="237"/>
      <c r="E428" s="237"/>
      <c r="F428" s="237"/>
      <c r="G428" s="237"/>
      <c r="H428" s="237"/>
      <c r="I428" s="237"/>
      <c r="J428" s="237"/>
    </row>
    <row r="429" spans="2:10" ht="9" x14ac:dyDescent="0.15">
      <c r="B429" s="237"/>
      <c r="C429" s="237"/>
      <c r="D429" s="237"/>
      <c r="E429" s="237"/>
      <c r="F429" s="237"/>
      <c r="G429" s="237"/>
      <c r="H429" s="237"/>
      <c r="I429" s="237"/>
      <c r="J429" s="237"/>
    </row>
    <row r="430" spans="2:10" ht="9" x14ac:dyDescent="0.15">
      <c r="B430" s="237"/>
      <c r="C430" s="237"/>
      <c r="D430" s="237"/>
      <c r="E430" s="237"/>
      <c r="F430" s="237"/>
      <c r="G430" s="237"/>
      <c r="H430" s="237"/>
      <c r="I430" s="237"/>
      <c r="J430" s="237"/>
    </row>
    <row r="431" spans="2:10" ht="9" x14ac:dyDescent="0.15">
      <c r="B431" s="237"/>
      <c r="C431" s="237"/>
      <c r="D431" s="237"/>
      <c r="E431" s="237"/>
      <c r="F431" s="237"/>
      <c r="G431" s="237"/>
      <c r="H431" s="237"/>
      <c r="I431" s="237"/>
      <c r="J431" s="237"/>
    </row>
    <row r="432" spans="2:10" ht="9" x14ac:dyDescent="0.15">
      <c r="B432" s="237"/>
      <c r="C432" s="237"/>
      <c r="D432" s="237"/>
      <c r="E432" s="237"/>
      <c r="F432" s="237"/>
      <c r="G432" s="237"/>
      <c r="H432" s="237"/>
      <c r="I432" s="237"/>
      <c r="J432" s="237"/>
    </row>
    <row r="433" spans="2:10" ht="9" x14ac:dyDescent="0.15">
      <c r="B433" s="237"/>
      <c r="C433" s="237"/>
      <c r="D433" s="237"/>
      <c r="E433" s="237"/>
      <c r="F433" s="237"/>
      <c r="G433" s="237"/>
      <c r="H433" s="237"/>
      <c r="I433" s="237"/>
      <c r="J433" s="237"/>
    </row>
    <row r="434" spans="2:10" ht="9" x14ac:dyDescent="0.15">
      <c r="B434" s="237"/>
      <c r="C434" s="237"/>
      <c r="D434" s="237"/>
      <c r="E434" s="237"/>
      <c r="F434" s="237"/>
      <c r="G434" s="237"/>
      <c r="H434" s="237"/>
      <c r="I434" s="237"/>
      <c r="J434" s="237"/>
    </row>
    <row r="435" spans="2:10" ht="9" x14ac:dyDescent="0.15">
      <c r="B435" s="237"/>
      <c r="C435" s="237"/>
      <c r="D435" s="237"/>
      <c r="E435" s="237"/>
      <c r="F435" s="237"/>
      <c r="G435" s="237"/>
      <c r="H435" s="237"/>
      <c r="I435" s="237"/>
      <c r="J435" s="237"/>
    </row>
    <row r="436" spans="2:10" ht="9" x14ac:dyDescent="0.15">
      <c r="B436" s="237"/>
      <c r="C436" s="237"/>
      <c r="D436" s="237"/>
      <c r="E436" s="237"/>
      <c r="F436" s="237"/>
      <c r="G436" s="237"/>
      <c r="H436" s="237"/>
      <c r="I436" s="237"/>
      <c r="J436" s="237"/>
    </row>
    <row r="437" spans="2:10" ht="9" x14ac:dyDescent="0.15">
      <c r="B437" s="237"/>
      <c r="C437" s="237"/>
      <c r="D437" s="237"/>
      <c r="E437" s="237"/>
      <c r="F437" s="237"/>
      <c r="G437" s="237"/>
      <c r="H437" s="237"/>
      <c r="I437" s="237"/>
      <c r="J437" s="237"/>
    </row>
    <row r="438" spans="2:10" ht="9" x14ac:dyDescent="0.15">
      <c r="B438" s="237"/>
      <c r="C438" s="237"/>
      <c r="D438" s="237"/>
      <c r="E438" s="237"/>
      <c r="F438" s="237"/>
      <c r="G438" s="237"/>
      <c r="H438" s="237"/>
      <c r="I438" s="237"/>
      <c r="J438" s="237"/>
    </row>
    <row r="439" spans="2:10" ht="9" x14ac:dyDescent="0.15">
      <c r="B439" s="237"/>
      <c r="C439" s="237"/>
      <c r="D439" s="237"/>
      <c r="E439" s="237"/>
      <c r="F439" s="237"/>
      <c r="G439" s="237"/>
      <c r="H439" s="237"/>
      <c r="I439" s="237"/>
      <c r="J439" s="237"/>
    </row>
    <row r="440" spans="2:10" ht="9" x14ac:dyDescent="0.15">
      <c r="B440" s="237"/>
      <c r="C440" s="237"/>
      <c r="D440" s="237"/>
      <c r="E440" s="237"/>
      <c r="F440" s="237"/>
      <c r="G440" s="237"/>
      <c r="H440" s="237"/>
      <c r="I440" s="237"/>
      <c r="J440" s="237"/>
    </row>
    <row r="441" spans="2:10" ht="9" x14ac:dyDescent="0.15">
      <c r="B441" s="237"/>
      <c r="C441" s="237"/>
      <c r="D441" s="237"/>
      <c r="E441" s="237"/>
      <c r="F441" s="237"/>
      <c r="G441" s="237"/>
      <c r="H441" s="237"/>
      <c r="I441" s="237"/>
      <c r="J441" s="237"/>
    </row>
    <row r="442" spans="2:10" ht="9" x14ac:dyDescent="0.15">
      <c r="B442" s="237"/>
      <c r="C442" s="237"/>
      <c r="D442" s="237"/>
      <c r="E442" s="237"/>
      <c r="F442" s="237"/>
      <c r="G442" s="237"/>
      <c r="H442" s="237"/>
      <c r="I442" s="237"/>
      <c r="J442" s="237"/>
    </row>
    <row r="443" spans="2:10" ht="9" x14ac:dyDescent="0.15">
      <c r="B443" s="237"/>
      <c r="C443" s="237"/>
      <c r="D443" s="237"/>
      <c r="E443" s="237"/>
      <c r="F443" s="237"/>
      <c r="G443" s="237"/>
      <c r="H443" s="237"/>
      <c r="I443" s="237"/>
      <c r="J443" s="237"/>
    </row>
    <row r="444" spans="2:10" ht="9" x14ac:dyDescent="0.15">
      <c r="B444" s="237"/>
      <c r="C444" s="237"/>
      <c r="D444" s="237"/>
      <c r="E444" s="237"/>
      <c r="F444" s="237"/>
      <c r="G444" s="237"/>
      <c r="H444" s="237"/>
      <c r="I444" s="237"/>
      <c r="J444" s="237"/>
    </row>
    <row r="445" spans="2:10" ht="9" x14ac:dyDescent="0.15">
      <c r="B445" s="237"/>
      <c r="C445" s="237"/>
      <c r="D445" s="237"/>
      <c r="E445" s="237"/>
      <c r="F445" s="237"/>
      <c r="G445" s="237"/>
      <c r="H445" s="237"/>
      <c r="I445" s="237"/>
      <c r="J445" s="237"/>
    </row>
    <row r="446" spans="2:10" ht="9" x14ac:dyDescent="0.15">
      <c r="B446" s="237"/>
      <c r="C446" s="237"/>
      <c r="D446" s="237"/>
      <c r="E446" s="237"/>
      <c r="F446" s="237"/>
      <c r="G446" s="237"/>
      <c r="H446" s="237"/>
      <c r="I446" s="237"/>
      <c r="J446" s="237"/>
    </row>
    <row r="447" spans="2:10" ht="9" x14ac:dyDescent="0.15">
      <c r="B447" s="237"/>
      <c r="C447" s="237"/>
      <c r="D447" s="237"/>
      <c r="E447" s="237"/>
      <c r="F447" s="237"/>
      <c r="G447" s="237"/>
      <c r="H447" s="237"/>
      <c r="I447" s="237"/>
      <c r="J447" s="237"/>
    </row>
    <row r="448" spans="2:10" ht="9" x14ac:dyDescent="0.15">
      <c r="B448" s="237"/>
      <c r="C448" s="237"/>
      <c r="D448" s="237"/>
      <c r="E448" s="237"/>
      <c r="F448" s="237"/>
      <c r="G448" s="237"/>
      <c r="H448" s="237"/>
      <c r="I448" s="237"/>
      <c r="J448" s="237"/>
    </row>
    <row r="449" spans="2:10" ht="9" x14ac:dyDescent="0.15">
      <c r="B449" s="237"/>
      <c r="C449" s="237"/>
      <c r="D449" s="237"/>
      <c r="E449" s="237"/>
      <c r="F449" s="237"/>
      <c r="G449" s="237"/>
      <c r="H449" s="237"/>
      <c r="I449" s="237"/>
      <c r="J449" s="237"/>
    </row>
    <row r="450" spans="2:10" ht="9" x14ac:dyDescent="0.15">
      <c r="B450" s="237"/>
      <c r="C450" s="237"/>
      <c r="D450" s="237"/>
      <c r="E450" s="237"/>
      <c r="F450" s="237"/>
      <c r="G450" s="237"/>
      <c r="H450" s="237"/>
      <c r="I450" s="237"/>
      <c r="J450" s="237"/>
    </row>
    <row r="451" spans="2:10" ht="9" x14ac:dyDescent="0.15">
      <c r="B451" s="237"/>
      <c r="C451" s="237"/>
      <c r="D451" s="237"/>
      <c r="E451" s="237"/>
      <c r="F451" s="237"/>
      <c r="G451" s="237"/>
      <c r="H451" s="237"/>
      <c r="I451" s="237"/>
      <c r="J451" s="237"/>
    </row>
    <row r="452" spans="2:10" ht="9" x14ac:dyDescent="0.15">
      <c r="B452" s="237"/>
      <c r="C452" s="237"/>
      <c r="D452" s="237"/>
      <c r="E452" s="237"/>
      <c r="F452" s="237"/>
      <c r="G452" s="237"/>
      <c r="H452" s="237"/>
      <c r="I452" s="237"/>
      <c r="J452" s="237"/>
    </row>
    <row r="453" spans="2:10" ht="9" x14ac:dyDescent="0.15">
      <c r="B453" s="237"/>
      <c r="C453" s="237"/>
      <c r="D453" s="237"/>
      <c r="E453" s="237"/>
      <c r="F453" s="237"/>
      <c r="G453" s="237"/>
      <c r="H453" s="237"/>
      <c r="I453" s="237"/>
      <c r="J453" s="237"/>
    </row>
    <row r="454" spans="2:10" ht="9" x14ac:dyDescent="0.15">
      <c r="B454" s="237"/>
      <c r="C454" s="237"/>
      <c r="D454" s="237"/>
      <c r="E454" s="237"/>
      <c r="F454" s="237"/>
      <c r="G454" s="237"/>
      <c r="H454" s="237"/>
      <c r="I454" s="237"/>
      <c r="J454" s="237"/>
    </row>
    <row r="455" spans="2:10" ht="9" x14ac:dyDescent="0.15">
      <c r="B455" s="237"/>
      <c r="C455" s="237"/>
      <c r="D455" s="237"/>
      <c r="E455" s="237"/>
      <c r="F455" s="237"/>
      <c r="G455" s="237"/>
      <c r="H455" s="237"/>
      <c r="I455" s="237"/>
      <c r="J455" s="237"/>
    </row>
    <row r="456" spans="2:10" ht="9" x14ac:dyDescent="0.15">
      <c r="B456" s="237"/>
      <c r="C456" s="237"/>
      <c r="D456" s="237"/>
      <c r="E456" s="237"/>
      <c r="F456" s="237"/>
      <c r="G456" s="237"/>
      <c r="H456" s="237"/>
      <c r="I456" s="237"/>
      <c r="J456" s="237"/>
    </row>
    <row r="457" spans="2:10" ht="9" x14ac:dyDescent="0.15">
      <c r="B457" s="237"/>
      <c r="C457" s="237"/>
      <c r="D457" s="237"/>
      <c r="E457" s="237"/>
      <c r="F457" s="237"/>
      <c r="G457" s="237"/>
      <c r="H457" s="237"/>
      <c r="I457" s="237"/>
      <c r="J457" s="237"/>
    </row>
    <row r="458" spans="2:10" ht="9" x14ac:dyDescent="0.15">
      <c r="B458" s="237"/>
      <c r="C458" s="237"/>
      <c r="D458" s="237"/>
      <c r="E458" s="237"/>
      <c r="F458" s="237"/>
      <c r="G458" s="237"/>
      <c r="H458" s="237"/>
      <c r="I458" s="237"/>
      <c r="J458" s="237"/>
    </row>
    <row r="459" spans="2:10" ht="9" x14ac:dyDescent="0.15">
      <c r="B459" s="237"/>
      <c r="C459" s="237"/>
      <c r="D459" s="237"/>
      <c r="E459" s="237"/>
      <c r="F459" s="237"/>
      <c r="G459" s="237"/>
      <c r="H459" s="237"/>
      <c r="I459" s="237"/>
      <c r="J459" s="237"/>
    </row>
    <row r="460" spans="2:10" ht="9" x14ac:dyDescent="0.15">
      <c r="B460" s="237"/>
      <c r="C460" s="237"/>
      <c r="D460" s="237"/>
      <c r="E460" s="237"/>
      <c r="F460" s="237"/>
      <c r="G460" s="237"/>
      <c r="H460" s="237"/>
      <c r="I460" s="237"/>
      <c r="J460" s="237"/>
    </row>
    <row r="461" spans="2:10" ht="9" x14ac:dyDescent="0.15">
      <c r="B461" s="237"/>
      <c r="C461" s="237"/>
      <c r="D461" s="237"/>
      <c r="E461" s="237"/>
      <c r="F461" s="237"/>
      <c r="G461" s="237"/>
      <c r="H461" s="237"/>
      <c r="I461" s="237"/>
      <c r="J461" s="237"/>
    </row>
    <row r="462" spans="2:10" ht="9" x14ac:dyDescent="0.15">
      <c r="B462" s="237"/>
      <c r="C462" s="237"/>
      <c r="D462" s="237"/>
      <c r="E462" s="237"/>
      <c r="F462" s="237"/>
      <c r="G462" s="237"/>
      <c r="H462" s="237"/>
      <c r="I462" s="237"/>
      <c r="J462" s="237"/>
    </row>
    <row r="463" spans="2:10" ht="9" x14ac:dyDescent="0.15">
      <c r="B463" s="237"/>
      <c r="C463" s="237"/>
      <c r="D463" s="237"/>
      <c r="E463" s="237"/>
      <c r="F463" s="237"/>
      <c r="G463" s="237"/>
      <c r="H463" s="237"/>
      <c r="I463" s="237"/>
      <c r="J463" s="237"/>
    </row>
    <row r="464" spans="2:10" ht="9" x14ac:dyDescent="0.15">
      <c r="B464" s="237"/>
      <c r="C464" s="237"/>
      <c r="D464" s="237"/>
      <c r="E464" s="237"/>
      <c r="F464" s="237"/>
      <c r="G464" s="237"/>
      <c r="H464" s="237"/>
      <c r="I464" s="237"/>
      <c r="J464" s="237"/>
    </row>
    <row r="465" spans="2:10" ht="9" x14ac:dyDescent="0.15">
      <c r="B465" s="237"/>
      <c r="C465" s="237"/>
      <c r="D465" s="237"/>
      <c r="E465" s="237"/>
      <c r="F465" s="237"/>
      <c r="G465" s="237"/>
      <c r="H465" s="237"/>
      <c r="I465" s="237"/>
      <c r="J465" s="237"/>
    </row>
    <row r="466" spans="2:10" ht="9" x14ac:dyDescent="0.15">
      <c r="B466" s="237"/>
      <c r="C466" s="237"/>
      <c r="D466" s="237"/>
      <c r="E466" s="237"/>
      <c r="F466" s="237"/>
      <c r="G466" s="237"/>
      <c r="H466" s="237"/>
      <c r="I466" s="237"/>
      <c r="J466" s="237"/>
    </row>
    <row r="467" spans="2:10" ht="9" x14ac:dyDescent="0.15">
      <c r="B467" s="237"/>
      <c r="C467" s="237"/>
      <c r="D467" s="237"/>
      <c r="E467" s="237"/>
      <c r="F467" s="237"/>
      <c r="G467" s="237"/>
      <c r="H467" s="237"/>
      <c r="I467" s="237"/>
      <c r="J467" s="237"/>
    </row>
    <row r="468" spans="2:10" ht="9" x14ac:dyDescent="0.15">
      <c r="B468" s="237"/>
      <c r="C468" s="237"/>
      <c r="D468" s="237"/>
      <c r="E468" s="237"/>
      <c r="F468" s="237"/>
      <c r="G468" s="237"/>
      <c r="H468" s="237"/>
      <c r="I468" s="237"/>
      <c r="J468" s="237"/>
    </row>
    <row r="469" spans="2:10" ht="9" x14ac:dyDescent="0.15">
      <c r="B469" s="237"/>
      <c r="C469" s="237"/>
      <c r="D469" s="237"/>
      <c r="E469" s="237"/>
      <c r="F469" s="237"/>
      <c r="G469" s="237"/>
      <c r="H469" s="237"/>
      <c r="I469" s="237"/>
      <c r="J469" s="237"/>
    </row>
    <row r="470" spans="2:10" ht="9" x14ac:dyDescent="0.15">
      <c r="B470" s="237"/>
      <c r="C470" s="237"/>
      <c r="D470" s="237"/>
      <c r="E470" s="237"/>
      <c r="F470" s="237"/>
      <c r="G470" s="237"/>
      <c r="H470" s="237"/>
      <c r="I470" s="237"/>
      <c r="J470" s="237"/>
    </row>
    <row r="471" spans="2:10" ht="9" x14ac:dyDescent="0.15">
      <c r="B471" s="237"/>
      <c r="C471" s="237"/>
      <c r="D471" s="237"/>
      <c r="E471" s="237"/>
      <c r="F471" s="237"/>
      <c r="G471" s="237"/>
      <c r="H471" s="237"/>
      <c r="I471" s="237"/>
      <c r="J471" s="237"/>
    </row>
    <row r="472" spans="2:10" ht="9" x14ac:dyDescent="0.15">
      <c r="B472" s="237"/>
      <c r="C472" s="237"/>
      <c r="D472" s="237"/>
      <c r="E472" s="237"/>
      <c r="F472" s="237"/>
      <c r="G472" s="237"/>
      <c r="H472" s="237"/>
      <c r="I472" s="237"/>
      <c r="J472" s="237"/>
    </row>
    <row r="473" spans="2:10" ht="9" x14ac:dyDescent="0.15">
      <c r="B473" s="237"/>
      <c r="C473" s="237"/>
      <c r="D473" s="237"/>
      <c r="E473" s="237"/>
      <c r="F473" s="237"/>
      <c r="G473" s="237"/>
      <c r="H473" s="237"/>
      <c r="I473" s="237"/>
      <c r="J473" s="237"/>
    </row>
    <row r="474" spans="2:10" ht="9" x14ac:dyDescent="0.15">
      <c r="B474" s="237"/>
      <c r="C474" s="237"/>
      <c r="D474" s="237"/>
      <c r="E474" s="237"/>
      <c r="F474" s="237"/>
      <c r="G474" s="237"/>
      <c r="H474" s="237"/>
      <c r="I474" s="237"/>
      <c r="J474" s="237"/>
    </row>
    <row r="475" spans="2:10" ht="9" x14ac:dyDescent="0.15">
      <c r="B475" s="237"/>
      <c r="C475" s="237"/>
      <c r="D475" s="237"/>
      <c r="E475" s="237"/>
      <c r="F475" s="237"/>
      <c r="G475" s="237"/>
      <c r="H475" s="237"/>
      <c r="I475" s="237"/>
      <c r="J475" s="237"/>
    </row>
    <row r="476" spans="2:10" ht="9" x14ac:dyDescent="0.15">
      <c r="B476" s="237"/>
      <c r="C476" s="237"/>
      <c r="D476" s="237"/>
      <c r="E476" s="237"/>
      <c r="F476" s="237"/>
      <c r="G476" s="237"/>
      <c r="H476" s="237"/>
      <c r="I476" s="237"/>
      <c r="J476" s="237"/>
    </row>
    <row r="477" spans="2:10" ht="9" x14ac:dyDescent="0.15">
      <c r="B477" s="237"/>
      <c r="C477" s="237"/>
      <c r="D477" s="237"/>
      <c r="E477" s="237"/>
      <c r="F477" s="237"/>
      <c r="G477" s="237"/>
      <c r="H477" s="237"/>
      <c r="I477" s="237"/>
      <c r="J477" s="237"/>
    </row>
    <row r="478" spans="2:10" ht="9" x14ac:dyDescent="0.15">
      <c r="B478" s="237"/>
      <c r="C478" s="237"/>
      <c r="D478" s="237"/>
      <c r="E478" s="237"/>
      <c r="F478" s="237"/>
      <c r="G478" s="237"/>
      <c r="H478" s="237"/>
      <c r="I478" s="237"/>
      <c r="J478" s="237"/>
    </row>
    <row r="479" spans="2:10" ht="9" x14ac:dyDescent="0.15">
      <c r="B479" s="237"/>
      <c r="C479" s="237"/>
      <c r="D479" s="237"/>
      <c r="E479" s="237"/>
      <c r="F479" s="237"/>
      <c r="G479" s="237"/>
      <c r="H479" s="237"/>
      <c r="I479" s="237"/>
      <c r="J479" s="237"/>
    </row>
    <row r="480" spans="2:10" ht="9" x14ac:dyDescent="0.15">
      <c r="B480" s="237"/>
      <c r="C480" s="237"/>
      <c r="D480" s="237"/>
      <c r="E480" s="237"/>
      <c r="F480" s="237"/>
      <c r="G480" s="237"/>
      <c r="H480" s="237"/>
      <c r="I480" s="237"/>
      <c r="J480" s="237"/>
    </row>
    <row r="481" spans="2:10" ht="9" x14ac:dyDescent="0.15">
      <c r="B481" s="237"/>
      <c r="C481" s="237"/>
      <c r="D481" s="237"/>
      <c r="E481" s="237"/>
      <c r="F481" s="237"/>
      <c r="G481" s="237"/>
      <c r="H481" s="237"/>
      <c r="I481" s="237"/>
      <c r="J481" s="237"/>
    </row>
    <row r="482" spans="2:10" ht="9" x14ac:dyDescent="0.15">
      <c r="B482" s="237"/>
      <c r="C482" s="237"/>
      <c r="D482" s="237"/>
      <c r="E482" s="237"/>
      <c r="F482" s="237"/>
      <c r="G482" s="237"/>
      <c r="H482" s="237"/>
      <c r="I482" s="237"/>
      <c r="J482" s="237"/>
    </row>
    <row r="483" spans="2:10" ht="9" x14ac:dyDescent="0.15">
      <c r="B483" s="237"/>
      <c r="C483" s="237"/>
      <c r="D483" s="237"/>
      <c r="E483" s="237"/>
      <c r="F483" s="237"/>
      <c r="G483" s="237"/>
      <c r="H483" s="237"/>
      <c r="I483" s="237"/>
      <c r="J483" s="237"/>
    </row>
    <row r="484" spans="2:10" ht="9" x14ac:dyDescent="0.15">
      <c r="B484" s="237"/>
      <c r="C484" s="237"/>
      <c r="D484" s="237"/>
      <c r="E484" s="237"/>
      <c r="F484" s="237"/>
      <c r="G484" s="237"/>
      <c r="H484" s="237"/>
      <c r="I484" s="237"/>
      <c r="J484" s="237"/>
    </row>
    <row r="485" spans="2:10" ht="9" x14ac:dyDescent="0.15">
      <c r="B485" s="237"/>
      <c r="C485" s="237"/>
      <c r="D485" s="237"/>
      <c r="E485" s="237"/>
      <c r="F485" s="237"/>
      <c r="G485" s="237"/>
      <c r="H485" s="237"/>
      <c r="I485" s="237"/>
      <c r="J485" s="237"/>
    </row>
    <row r="486" spans="2:10" ht="9" x14ac:dyDescent="0.15">
      <c r="B486" s="237"/>
      <c r="C486" s="237"/>
      <c r="D486" s="237"/>
      <c r="E486" s="237"/>
      <c r="F486" s="237"/>
      <c r="G486" s="237"/>
      <c r="H486" s="237"/>
      <c r="I486" s="237"/>
      <c r="J486" s="237"/>
    </row>
    <row r="487" spans="2:10" ht="9" x14ac:dyDescent="0.15">
      <c r="B487" s="237"/>
      <c r="C487" s="237"/>
      <c r="D487" s="237"/>
      <c r="E487" s="237"/>
      <c r="F487" s="237"/>
      <c r="G487" s="237"/>
      <c r="H487" s="237"/>
      <c r="I487" s="237"/>
      <c r="J487" s="237"/>
    </row>
    <row r="488" spans="2:10" ht="9" x14ac:dyDescent="0.15">
      <c r="B488" s="237"/>
      <c r="C488" s="237"/>
      <c r="D488" s="237"/>
      <c r="E488" s="237"/>
      <c r="F488" s="237"/>
      <c r="G488" s="237"/>
      <c r="H488" s="237"/>
      <c r="I488" s="237"/>
      <c r="J488" s="237"/>
    </row>
    <row r="489" spans="2:10" ht="9" x14ac:dyDescent="0.15">
      <c r="B489" s="237"/>
      <c r="C489" s="237"/>
      <c r="D489" s="237"/>
      <c r="E489" s="237"/>
      <c r="F489" s="237"/>
      <c r="G489" s="237"/>
      <c r="H489" s="237"/>
      <c r="I489" s="237"/>
      <c r="J489" s="237"/>
    </row>
    <row r="490" spans="2:10" ht="9" x14ac:dyDescent="0.15">
      <c r="B490" s="237"/>
      <c r="C490" s="237"/>
      <c r="D490" s="237"/>
      <c r="E490" s="237"/>
      <c r="F490" s="237"/>
      <c r="G490" s="237"/>
      <c r="H490" s="237"/>
      <c r="I490" s="237"/>
      <c r="J490" s="237"/>
    </row>
    <row r="491" spans="2:10" ht="9" x14ac:dyDescent="0.15">
      <c r="B491" s="237"/>
      <c r="C491" s="237"/>
      <c r="D491" s="237"/>
      <c r="E491" s="237"/>
      <c r="F491" s="237"/>
      <c r="G491" s="237"/>
      <c r="H491" s="237"/>
      <c r="I491" s="237"/>
      <c r="J491" s="237"/>
    </row>
    <row r="492" spans="2:10" ht="9" x14ac:dyDescent="0.15">
      <c r="B492" s="237"/>
      <c r="C492" s="237"/>
      <c r="D492" s="237"/>
      <c r="E492" s="237"/>
      <c r="F492" s="237"/>
      <c r="G492" s="237"/>
      <c r="H492" s="237"/>
      <c r="I492" s="237"/>
      <c r="J492" s="237"/>
    </row>
    <row r="493" spans="2:10" ht="9" x14ac:dyDescent="0.15">
      <c r="B493" s="237"/>
      <c r="C493" s="237"/>
      <c r="D493" s="237"/>
      <c r="E493" s="237"/>
      <c r="F493" s="237"/>
      <c r="G493" s="237"/>
      <c r="H493" s="237"/>
      <c r="I493" s="237"/>
      <c r="J493" s="237"/>
    </row>
    <row r="494" spans="2:10" ht="9" x14ac:dyDescent="0.15">
      <c r="B494" s="237"/>
      <c r="C494" s="237"/>
      <c r="D494" s="237"/>
      <c r="E494" s="237"/>
      <c r="F494" s="237"/>
      <c r="G494" s="237"/>
      <c r="H494" s="237"/>
      <c r="I494" s="237"/>
      <c r="J494" s="237"/>
    </row>
    <row r="495" spans="2:10" ht="9" x14ac:dyDescent="0.15">
      <c r="B495" s="237"/>
      <c r="C495" s="237"/>
      <c r="D495" s="237"/>
      <c r="E495" s="237"/>
      <c r="F495" s="237"/>
      <c r="G495" s="237"/>
      <c r="H495" s="237"/>
      <c r="I495" s="237"/>
      <c r="J495" s="237"/>
    </row>
    <row r="496" spans="2:10" ht="9" x14ac:dyDescent="0.15">
      <c r="B496" s="237"/>
      <c r="C496" s="237"/>
      <c r="D496" s="237"/>
      <c r="E496" s="237"/>
      <c r="F496" s="237"/>
      <c r="G496" s="237"/>
      <c r="H496" s="237"/>
      <c r="I496" s="237"/>
      <c r="J496" s="237"/>
    </row>
    <row r="497" spans="2:10" ht="9" x14ac:dyDescent="0.15">
      <c r="B497" s="237"/>
      <c r="C497" s="237"/>
      <c r="D497" s="237"/>
      <c r="E497" s="237"/>
      <c r="F497" s="237"/>
      <c r="G497" s="237"/>
      <c r="H497" s="237"/>
      <c r="I497" s="237"/>
      <c r="J497" s="237"/>
    </row>
    <row r="498" spans="2:10" ht="9" x14ac:dyDescent="0.15">
      <c r="B498" s="237"/>
      <c r="C498" s="237"/>
      <c r="D498" s="237"/>
      <c r="E498" s="237"/>
      <c r="F498" s="237"/>
      <c r="G498" s="237"/>
      <c r="H498" s="237"/>
      <c r="I498" s="237"/>
      <c r="J498" s="237"/>
    </row>
    <row r="499" spans="2:10" ht="9" x14ac:dyDescent="0.15">
      <c r="B499" s="237"/>
      <c r="C499" s="237"/>
      <c r="D499" s="237"/>
      <c r="E499" s="237"/>
      <c r="F499" s="237"/>
      <c r="G499" s="237"/>
      <c r="H499" s="237"/>
      <c r="I499" s="237"/>
      <c r="J499" s="237"/>
    </row>
    <row r="500" spans="2:10" ht="9" x14ac:dyDescent="0.15">
      <c r="B500" s="237"/>
      <c r="C500" s="237"/>
      <c r="D500" s="237"/>
      <c r="E500" s="237"/>
      <c r="F500" s="237"/>
      <c r="G500" s="237"/>
      <c r="H500" s="237"/>
      <c r="I500" s="237"/>
      <c r="J500" s="237"/>
    </row>
    <row r="501" spans="2:10" ht="9" x14ac:dyDescent="0.15">
      <c r="B501" s="237"/>
      <c r="C501" s="237"/>
      <c r="D501" s="237"/>
      <c r="E501" s="237"/>
      <c r="F501" s="237"/>
      <c r="G501" s="237"/>
      <c r="H501" s="237"/>
      <c r="I501" s="237"/>
      <c r="J501" s="237"/>
    </row>
    <row r="502" spans="2:10" ht="9" x14ac:dyDescent="0.15">
      <c r="B502" s="237"/>
      <c r="C502" s="237"/>
      <c r="D502" s="237"/>
      <c r="E502" s="237"/>
      <c r="F502" s="237"/>
      <c r="G502" s="237"/>
      <c r="H502" s="237"/>
      <c r="I502" s="237"/>
      <c r="J502" s="237"/>
    </row>
    <row r="503" spans="2:10" ht="9" x14ac:dyDescent="0.15">
      <c r="B503" s="237"/>
      <c r="C503" s="237"/>
      <c r="D503" s="237"/>
      <c r="E503" s="237"/>
      <c r="F503" s="237"/>
      <c r="G503" s="237"/>
      <c r="H503" s="237"/>
      <c r="I503" s="237"/>
      <c r="J503" s="237"/>
    </row>
    <row r="504" spans="2:10" ht="9" x14ac:dyDescent="0.15">
      <c r="B504" s="237"/>
      <c r="C504" s="237"/>
      <c r="D504" s="237"/>
      <c r="E504" s="237"/>
      <c r="F504" s="237"/>
      <c r="G504" s="237"/>
      <c r="H504" s="237"/>
      <c r="I504" s="237"/>
      <c r="J504" s="237"/>
    </row>
    <row r="505" spans="2:10" ht="9" x14ac:dyDescent="0.15">
      <c r="B505" s="237"/>
      <c r="C505" s="237"/>
      <c r="D505" s="237"/>
      <c r="E505" s="237"/>
      <c r="F505" s="237"/>
      <c r="G505" s="237"/>
      <c r="H505" s="237"/>
      <c r="I505" s="237"/>
      <c r="J505" s="237"/>
    </row>
    <row r="506" spans="2:10" ht="9" x14ac:dyDescent="0.15">
      <c r="B506" s="237"/>
      <c r="C506" s="237"/>
      <c r="D506" s="237"/>
      <c r="E506" s="237"/>
      <c r="F506" s="237"/>
      <c r="G506" s="237"/>
      <c r="H506" s="237"/>
      <c r="I506" s="237"/>
      <c r="J506" s="237"/>
    </row>
    <row r="507" spans="2:10" ht="9" x14ac:dyDescent="0.15">
      <c r="B507" s="237"/>
      <c r="C507" s="237"/>
      <c r="D507" s="237"/>
      <c r="E507" s="237"/>
      <c r="F507" s="237"/>
      <c r="G507" s="237"/>
      <c r="H507" s="237"/>
      <c r="I507" s="237"/>
      <c r="J507" s="237"/>
    </row>
    <row r="508" spans="2:10" ht="9" x14ac:dyDescent="0.15">
      <c r="B508" s="237"/>
      <c r="C508" s="237"/>
      <c r="D508" s="237"/>
      <c r="E508" s="237"/>
      <c r="F508" s="237"/>
      <c r="G508" s="237"/>
      <c r="H508" s="237"/>
      <c r="I508" s="237"/>
      <c r="J508" s="237"/>
    </row>
    <row r="509" spans="2:10" ht="9" x14ac:dyDescent="0.15">
      <c r="B509" s="237"/>
      <c r="C509" s="237"/>
      <c r="D509" s="237"/>
      <c r="E509" s="237"/>
      <c r="F509" s="237"/>
      <c r="G509" s="237"/>
      <c r="H509" s="237"/>
      <c r="I509" s="237"/>
      <c r="J509" s="237"/>
    </row>
    <row r="510" spans="2:10" ht="9" x14ac:dyDescent="0.15">
      <c r="B510" s="237"/>
      <c r="C510" s="237"/>
      <c r="D510" s="237"/>
      <c r="E510" s="237"/>
      <c r="F510" s="237"/>
      <c r="G510" s="237"/>
      <c r="H510" s="237"/>
      <c r="I510" s="237"/>
      <c r="J510" s="237"/>
    </row>
    <row r="511" spans="2:10" ht="9" x14ac:dyDescent="0.15">
      <c r="B511" s="237"/>
      <c r="C511" s="237"/>
      <c r="D511" s="237"/>
      <c r="E511" s="237"/>
      <c r="F511" s="237"/>
      <c r="G511" s="237"/>
      <c r="H511" s="237"/>
      <c r="I511" s="237"/>
      <c r="J511" s="237"/>
    </row>
    <row r="512" spans="2:10" ht="9" x14ac:dyDescent="0.15">
      <c r="B512" s="237"/>
      <c r="C512" s="237"/>
      <c r="D512" s="237"/>
      <c r="E512" s="237"/>
      <c r="F512" s="237"/>
      <c r="G512" s="237"/>
      <c r="H512" s="237"/>
      <c r="I512" s="237"/>
      <c r="J512" s="237"/>
    </row>
    <row r="513" spans="2:10" ht="9" x14ac:dyDescent="0.15">
      <c r="B513" s="237"/>
      <c r="C513" s="237"/>
      <c r="D513" s="237"/>
      <c r="E513" s="237"/>
      <c r="F513" s="237"/>
      <c r="G513" s="237"/>
      <c r="H513" s="237"/>
      <c r="I513" s="237"/>
      <c r="J513" s="237"/>
    </row>
    <row r="514" spans="2:10" ht="9" x14ac:dyDescent="0.15">
      <c r="B514" s="237"/>
      <c r="C514" s="237"/>
      <c r="D514" s="237"/>
      <c r="E514" s="237"/>
      <c r="F514" s="237"/>
      <c r="G514" s="237"/>
      <c r="H514" s="237"/>
      <c r="I514" s="237"/>
      <c r="J514" s="237"/>
    </row>
    <row r="515" spans="2:10" ht="9" x14ac:dyDescent="0.15">
      <c r="B515" s="237"/>
      <c r="C515" s="237"/>
      <c r="D515" s="237"/>
      <c r="E515" s="237"/>
      <c r="F515" s="237"/>
      <c r="G515" s="237"/>
      <c r="H515" s="237"/>
      <c r="I515" s="237"/>
      <c r="J515" s="237"/>
    </row>
    <row r="516" spans="2:10" ht="9" x14ac:dyDescent="0.15">
      <c r="B516" s="237"/>
      <c r="C516" s="237"/>
      <c r="D516" s="237"/>
      <c r="E516" s="237"/>
      <c r="F516" s="237"/>
      <c r="G516" s="237"/>
      <c r="H516" s="237"/>
      <c r="I516" s="237"/>
      <c r="J516" s="237"/>
    </row>
    <row r="517" spans="2:10" ht="9" x14ac:dyDescent="0.15">
      <c r="B517" s="237"/>
      <c r="C517" s="237"/>
      <c r="D517" s="237"/>
      <c r="E517" s="237"/>
      <c r="F517" s="237"/>
      <c r="G517" s="237"/>
      <c r="H517" s="237"/>
      <c r="I517" s="237"/>
      <c r="J517" s="237"/>
    </row>
    <row r="518" spans="2:10" ht="9" x14ac:dyDescent="0.15">
      <c r="B518" s="237"/>
      <c r="C518" s="237"/>
      <c r="D518" s="237"/>
      <c r="E518" s="237"/>
      <c r="F518" s="237"/>
      <c r="G518" s="237"/>
      <c r="H518" s="237"/>
      <c r="I518" s="237"/>
      <c r="J518" s="237"/>
    </row>
    <row r="519" spans="2:10" ht="9" x14ac:dyDescent="0.15">
      <c r="B519" s="237"/>
      <c r="C519" s="237"/>
      <c r="D519" s="237"/>
      <c r="E519" s="237"/>
      <c r="F519" s="237"/>
      <c r="G519" s="237"/>
      <c r="H519" s="237"/>
      <c r="I519" s="237"/>
      <c r="J519" s="237"/>
    </row>
    <row r="520" spans="2:10" ht="9" x14ac:dyDescent="0.15">
      <c r="B520" s="237"/>
      <c r="C520" s="237"/>
      <c r="D520" s="237"/>
      <c r="E520" s="237"/>
      <c r="F520" s="237"/>
      <c r="G520" s="237"/>
      <c r="H520" s="237"/>
      <c r="I520" s="237"/>
      <c r="J520" s="237"/>
    </row>
    <row r="521" spans="2:10" ht="9" x14ac:dyDescent="0.15">
      <c r="B521" s="237"/>
      <c r="C521" s="237"/>
      <c r="D521" s="237"/>
      <c r="E521" s="237"/>
      <c r="F521" s="237"/>
      <c r="G521" s="237"/>
      <c r="H521" s="237"/>
      <c r="I521" s="237"/>
      <c r="J521" s="237"/>
    </row>
    <row r="522" spans="2:10" ht="9" x14ac:dyDescent="0.15">
      <c r="B522" s="237"/>
      <c r="C522" s="237"/>
      <c r="D522" s="237"/>
      <c r="E522" s="237"/>
      <c r="F522" s="237"/>
      <c r="G522" s="237"/>
      <c r="H522" s="237"/>
      <c r="I522" s="237"/>
      <c r="J522" s="237"/>
    </row>
    <row r="523" spans="2:10" ht="9" x14ac:dyDescent="0.15">
      <c r="B523" s="237"/>
      <c r="C523" s="237"/>
      <c r="D523" s="237"/>
      <c r="E523" s="237"/>
      <c r="F523" s="237"/>
      <c r="G523" s="237"/>
      <c r="H523" s="237"/>
      <c r="I523" s="237"/>
      <c r="J523" s="237"/>
    </row>
    <row r="524" spans="2:10" ht="9" x14ac:dyDescent="0.15">
      <c r="B524" s="237"/>
      <c r="C524" s="237"/>
      <c r="D524" s="237"/>
      <c r="E524" s="237"/>
      <c r="F524" s="237"/>
      <c r="G524" s="237"/>
      <c r="H524" s="237"/>
      <c r="I524" s="237"/>
      <c r="J524" s="237"/>
    </row>
    <row r="525" spans="2:10" ht="9" x14ac:dyDescent="0.15">
      <c r="B525" s="237"/>
      <c r="C525" s="237"/>
      <c r="D525" s="237"/>
      <c r="E525" s="237"/>
      <c r="F525" s="237"/>
      <c r="G525" s="237"/>
      <c r="H525" s="237"/>
      <c r="I525" s="237"/>
      <c r="J525" s="237"/>
    </row>
    <row r="526" spans="2:10" ht="9" x14ac:dyDescent="0.15">
      <c r="B526" s="237"/>
      <c r="C526" s="237"/>
      <c r="D526" s="237"/>
      <c r="E526" s="237"/>
      <c r="F526" s="237"/>
      <c r="G526" s="237"/>
      <c r="H526" s="237"/>
      <c r="I526" s="237"/>
      <c r="J526" s="237"/>
    </row>
    <row r="527" spans="2:10" ht="9" x14ac:dyDescent="0.15">
      <c r="B527" s="237"/>
      <c r="C527" s="237"/>
      <c r="D527" s="237"/>
      <c r="E527" s="237"/>
      <c r="F527" s="237"/>
      <c r="G527" s="237"/>
      <c r="H527" s="237"/>
      <c r="I527" s="237"/>
      <c r="J527" s="237"/>
    </row>
    <row r="528" spans="2:10" ht="9" x14ac:dyDescent="0.15">
      <c r="B528" s="237"/>
      <c r="C528" s="237"/>
      <c r="D528" s="237"/>
      <c r="E528" s="237"/>
      <c r="F528" s="237"/>
      <c r="G528" s="237"/>
      <c r="H528" s="237"/>
      <c r="I528" s="237"/>
      <c r="J528" s="237"/>
    </row>
    <row r="529" spans="2:10" ht="9" x14ac:dyDescent="0.15">
      <c r="B529" s="237"/>
      <c r="C529" s="237"/>
      <c r="D529" s="237"/>
      <c r="E529" s="237"/>
      <c r="F529" s="237"/>
      <c r="G529" s="237"/>
      <c r="H529" s="237"/>
      <c r="I529" s="237"/>
      <c r="J529" s="237"/>
    </row>
    <row r="530" spans="2:10" ht="9" x14ac:dyDescent="0.15">
      <c r="B530" s="237"/>
      <c r="C530" s="237"/>
      <c r="D530" s="237"/>
      <c r="E530" s="237"/>
      <c r="F530" s="237"/>
      <c r="G530" s="237"/>
      <c r="H530" s="237"/>
      <c r="I530" s="237"/>
      <c r="J530" s="237"/>
    </row>
    <row r="531" spans="2:10" ht="9" x14ac:dyDescent="0.15">
      <c r="B531" s="237"/>
      <c r="C531" s="237"/>
      <c r="D531" s="237"/>
      <c r="E531" s="237"/>
      <c r="F531" s="237"/>
      <c r="G531" s="237"/>
      <c r="H531" s="237"/>
      <c r="I531" s="237"/>
      <c r="J531" s="237"/>
    </row>
    <row r="532" spans="2:10" ht="9" x14ac:dyDescent="0.15">
      <c r="B532" s="237"/>
      <c r="C532" s="237"/>
      <c r="D532" s="237"/>
      <c r="E532" s="237"/>
      <c r="F532" s="237"/>
      <c r="G532" s="237"/>
      <c r="H532" s="237"/>
      <c r="I532" s="237"/>
      <c r="J532" s="237"/>
    </row>
    <row r="533" spans="2:10" ht="9" x14ac:dyDescent="0.15">
      <c r="B533" s="237"/>
      <c r="C533" s="237"/>
      <c r="D533" s="237"/>
      <c r="E533" s="237"/>
      <c r="F533" s="237"/>
      <c r="G533" s="237"/>
      <c r="H533" s="237"/>
      <c r="I533" s="237"/>
      <c r="J533" s="237"/>
    </row>
    <row r="534" spans="2:10" x14ac:dyDescent="0.2">
      <c r="B534" s="237"/>
      <c r="C534" s="233"/>
      <c r="D534" s="233"/>
      <c r="E534" s="237"/>
      <c r="F534" s="237"/>
      <c r="G534" s="237"/>
      <c r="H534" s="237"/>
      <c r="I534" s="237"/>
      <c r="J534" s="237"/>
    </row>
    <row r="535" spans="2:10" x14ac:dyDescent="0.2">
      <c r="B535" s="237"/>
      <c r="C535" s="233"/>
      <c r="D535" s="233"/>
      <c r="E535" s="237"/>
      <c r="F535" s="237"/>
      <c r="G535" s="237"/>
      <c r="H535" s="237"/>
      <c r="I535" s="237"/>
      <c r="J535" s="237"/>
    </row>
    <row r="536" spans="2:10" x14ac:dyDescent="0.2">
      <c r="B536" s="237"/>
      <c r="C536" s="233"/>
      <c r="D536" s="233"/>
      <c r="E536" s="237"/>
      <c r="F536" s="237"/>
      <c r="G536" s="237"/>
      <c r="H536" s="237"/>
      <c r="I536" s="237"/>
      <c r="J536" s="237"/>
    </row>
    <row r="537" spans="2:10" x14ac:dyDescent="0.2">
      <c r="B537" s="237"/>
      <c r="C537" s="233"/>
      <c r="D537" s="233"/>
      <c r="E537" s="237"/>
      <c r="F537" s="237"/>
      <c r="G537" s="237"/>
      <c r="H537" s="237"/>
      <c r="I537" s="237"/>
      <c r="J537" s="237"/>
    </row>
    <row r="538" spans="2:10" x14ac:dyDescent="0.2">
      <c r="B538" s="237"/>
      <c r="C538" s="233"/>
      <c r="D538" s="233"/>
      <c r="E538" s="237"/>
      <c r="F538" s="237"/>
      <c r="G538" s="237"/>
      <c r="H538" s="237"/>
      <c r="I538" s="237"/>
      <c r="J538" s="237"/>
    </row>
    <row r="539" spans="2:10" x14ac:dyDescent="0.2">
      <c r="B539" s="237"/>
      <c r="C539" s="233"/>
      <c r="D539" s="233"/>
      <c r="E539" s="237"/>
      <c r="F539" s="237"/>
      <c r="G539" s="237"/>
      <c r="H539" s="237"/>
      <c r="I539" s="237"/>
      <c r="J539" s="237"/>
    </row>
    <row r="540" spans="2:10" x14ac:dyDescent="0.2">
      <c r="B540" s="237"/>
      <c r="C540" s="233"/>
      <c r="D540" s="233"/>
      <c r="E540" s="237"/>
      <c r="F540" s="237"/>
      <c r="G540" s="237"/>
      <c r="H540" s="237"/>
      <c r="I540" s="237"/>
      <c r="J540" s="237"/>
    </row>
    <row r="541" spans="2:10" x14ac:dyDescent="0.2">
      <c r="B541" s="237"/>
      <c r="C541" s="233"/>
      <c r="D541" s="233"/>
      <c r="E541" s="237"/>
      <c r="F541" s="237"/>
      <c r="G541" s="237"/>
      <c r="H541" s="237"/>
      <c r="I541" s="237"/>
      <c r="J541" s="237"/>
    </row>
    <row r="542" spans="2:10" x14ac:dyDescent="0.2">
      <c r="B542" s="237"/>
      <c r="C542" s="233"/>
      <c r="D542" s="233"/>
      <c r="E542" s="237"/>
      <c r="F542" s="237"/>
      <c r="G542" s="237"/>
      <c r="H542" s="237"/>
      <c r="I542" s="237"/>
      <c r="J542" s="237"/>
    </row>
    <row r="543" spans="2:10" x14ac:dyDescent="0.2">
      <c r="B543" s="237"/>
      <c r="C543" s="233"/>
      <c r="D543" s="233"/>
      <c r="E543" s="237"/>
      <c r="F543" s="237"/>
      <c r="G543" s="237"/>
      <c r="H543" s="237"/>
      <c r="I543" s="237"/>
      <c r="J543" s="237"/>
    </row>
    <row r="544" spans="2:10" x14ac:dyDescent="0.2">
      <c r="B544" s="237"/>
      <c r="C544" s="233"/>
      <c r="D544" s="233"/>
      <c r="E544" s="237"/>
      <c r="F544" s="237"/>
      <c r="G544" s="237"/>
      <c r="H544" s="237"/>
      <c r="I544" s="237"/>
      <c r="J544" s="237"/>
    </row>
    <row r="545" spans="2:10" x14ac:dyDescent="0.2">
      <c r="B545" s="237"/>
      <c r="C545" s="233"/>
      <c r="D545" s="233"/>
      <c r="E545" s="237"/>
      <c r="F545" s="237"/>
      <c r="G545" s="237"/>
      <c r="H545" s="237"/>
      <c r="I545" s="237"/>
      <c r="J545" s="237"/>
    </row>
    <row r="546" spans="2:10" x14ac:dyDescent="0.2">
      <c r="B546" s="237"/>
      <c r="C546" s="233"/>
      <c r="D546" s="233"/>
      <c r="E546" s="237"/>
      <c r="F546" s="237"/>
      <c r="G546" s="237"/>
      <c r="H546" s="237"/>
      <c r="I546" s="237"/>
      <c r="J546" s="237"/>
    </row>
    <row r="547" spans="2:10" x14ac:dyDescent="0.2">
      <c r="B547" s="237"/>
      <c r="C547" s="233"/>
      <c r="D547" s="233"/>
      <c r="E547" s="237"/>
      <c r="F547" s="237"/>
      <c r="G547" s="237"/>
      <c r="H547" s="237"/>
      <c r="I547" s="237"/>
      <c r="J547" s="237"/>
    </row>
    <row r="548" spans="2:10" x14ac:dyDescent="0.2">
      <c r="B548" s="237"/>
      <c r="C548" s="233"/>
      <c r="D548" s="233"/>
      <c r="E548" s="237"/>
      <c r="F548" s="237"/>
      <c r="G548" s="237"/>
      <c r="H548" s="237"/>
      <c r="I548" s="237"/>
      <c r="J548" s="237"/>
    </row>
    <row r="549" spans="2:10" x14ac:dyDescent="0.2">
      <c r="B549" s="237"/>
      <c r="C549" s="233"/>
      <c r="D549" s="233"/>
      <c r="E549" s="237"/>
      <c r="F549" s="237"/>
      <c r="G549" s="237"/>
      <c r="H549" s="237"/>
      <c r="I549" s="237"/>
      <c r="J549" s="237"/>
    </row>
    <row r="550" spans="2:10" x14ac:dyDescent="0.2">
      <c r="B550" s="237"/>
      <c r="C550" s="233"/>
      <c r="D550" s="233"/>
      <c r="E550" s="237"/>
      <c r="F550" s="237"/>
      <c r="G550" s="237"/>
      <c r="H550" s="237"/>
      <c r="I550" s="237"/>
      <c r="J550" s="237"/>
    </row>
    <row r="551" spans="2:10" x14ac:dyDescent="0.2">
      <c r="B551" s="237"/>
      <c r="C551" s="233"/>
      <c r="D551" s="233"/>
      <c r="E551" s="237"/>
      <c r="F551" s="237"/>
      <c r="G551" s="237"/>
      <c r="H551" s="237"/>
      <c r="I551" s="237"/>
      <c r="J551" s="237"/>
    </row>
    <row r="552" spans="2:10" x14ac:dyDescent="0.2">
      <c r="B552" s="237"/>
      <c r="C552" s="233"/>
      <c r="D552" s="233"/>
      <c r="E552" s="237"/>
      <c r="F552" s="237"/>
      <c r="G552" s="237"/>
      <c r="H552" s="237"/>
      <c r="I552" s="237"/>
      <c r="J552" s="237"/>
    </row>
    <row r="553" spans="2:10" x14ac:dyDescent="0.2">
      <c r="B553" s="237"/>
      <c r="C553" s="233"/>
      <c r="D553" s="233"/>
      <c r="E553" s="237"/>
      <c r="F553" s="237"/>
      <c r="G553" s="237"/>
      <c r="H553" s="237"/>
      <c r="I553" s="237"/>
      <c r="J553" s="237"/>
    </row>
    <row r="554" spans="2:10" x14ac:dyDescent="0.2">
      <c r="B554" s="237"/>
      <c r="C554" s="233"/>
      <c r="D554" s="233"/>
      <c r="E554" s="237"/>
      <c r="F554" s="237"/>
      <c r="G554" s="237"/>
      <c r="H554" s="237"/>
      <c r="I554" s="237"/>
      <c r="J554" s="237"/>
    </row>
    <row r="555" spans="2:10" x14ac:dyDescent="0.2">
      <c r="B555" s="237"/>
      <c r="C555" s="233"/>
      <c r="D555" s="233"/>
      <c r="E555" s="237"/>
      <c r="F555" s="237"/>
      <c r="G555" s="237"/>
      <c r="H555" s="237"/>
      <c r="I555" s="237"/>
      <c r="J555" s="237"/>
    </row>
    <row r="556" spans="2:10" x14ac:dyDescent="0.2">
      <c r="B556" s="237"/>
      <c r="C556" s="233"/>
      <c r="D556" s="233"/>
      <c r="E556" s="237"/>
      <c r="F556" s="237"/>
      <c r="G556" s="237"/>
      <c r="H556" s="237"/>
      <c r="I556" s="237"/>
      <c r="J556" s="237"/>
    </row>
    <row r="557" spans="2:10" x14ac:dyDescent="0.2">
      <c r="B557" s="237"/>
      <c r="C557" s="233"/>
      <c r="D557" s="233"/>
      <c r="E557" s="237"/>
      <c r="F557" s="237"/>
      <c r="G557" s="237"/>
      <c r="H557" s="237"/>
      <c r="I557" s="237"/>
      <c r="J557" s="237"/>
    </row>
    <row r="558" spans="2:10" x14ac:dyDescent="0.2">
      <c r="B558" s="237"/>
      <c r="C558" s="233"/>
      <c r="D558" s="233"/>
      <c r="E558" s="237"/>
      <c r="F558" s="237"/>
      <c r="G558" s="237"/>
      <c r="H558" s="237"/>
      <c r="I558" s="237"/>
      <c r="J558" s="237"/>
    </row>
    <row r="559" spans="2:10" x14ac:dyDescent="0.2">
      <c r="B559" s="237"/>
      <c r="C559" s="233"/>
      <c r="D559" s="233"/>
      <c r="E559" s="237"/>
      <c r="F559" s="237"/>
      <c r="G559" s="237"/>
      <c r="H559" s="237"/>
      <c r="I559" s="237"/>
      <c r="J559" s="237"/>
    </row>
    <row r="560" spans="2:10" x14ac:dyDescent="0.2">
      <c r="B560" s="237"/>
      <c r="C560" s="233"/>
      <c r="D560" s="233"/>
      <c r="E560" s="237"/>
      <c r="F560" s="237"/>
      <c r="G560" s="237"/>
      <c r="H560" s="237"/>
      <c r="I560" s="237"/>
      <c r="J560" s="237"/>
    </row>
    <row r="561" spans="2:10" x14ac:dyDescent="0.2">
      <c r="B561" s="237"/>
      <c r="C561" s="233"/>
      <c r="D561" s="233"/>
      <c r="E561" s="237"/>
      <c r="F561" s="237"/>
      <c r="G561" s="237"/>
      <c r="H561" s="237"/>
      <c r="I561" s="237"/>
      <c r="J561" s="237"/>
    </row>
    <row r="562" spans="2:10" x14ac:dyDescent="0.2">
      <c r="B562" s="237"/>
      <c r="C562" s="233"/>
      <c r="D562" s="233"/>
      <c r="E562" s="237"/>
      <c r="F562" s="237"/>
      <c r="G562" s="237"/>
      <c r="H562" s="237"/>
      <c r="I562" s="237"/>
      <c r="J562" s="237"/>
    </row>
    <row r="563" spans="2:10" x14ac:dyDescent="0.2">
      <c r="B563" s="237"/>
      <c r="C563" s="233"/>
      <c r="D563" s="233"/>
      <c r="E563" s="237"/>
      <c r="F563" s="237"/>
      <c r="G563" s="237"/>
      <c r="H563" s="237"/>
      <c r="I563" s="237"/>
      <c r="J563" s="237"/>
    </row>
    <row r="564" spans="2:10" x14ac:dyDescent="0.2">
      <c r="B564" s="237"/>
      <c r="C564" s="233"/>
      <c r="D564" s="233"/>
      <c r="E564" s="237"/>
      <c r="F564" s="237"/>
      <c r="G564" s="237"/>
      <c r="H564" s="237"/>
      <c r="I564" s="237"/>
      <c r="J564" s="237"/>
    </row>
    <row r="565" spans="2:10" x14ac:dyDescent="0.2">
      <c r="B565" s="237"/>
      <c r="C565" s="233"/>
      <c r="D565" s="233"/>
      <c r="E565" s="237"/>
      <c r="F565" s="237"/>
      <c r="G565" s="237"/>
      <c r="H565" s="237"/>
      <c r="I565" s="237"/>
      <c r="J565" s="237"/>
    </row>
    <row r="566" spans="2:10" x14ac:dyDescent="0.2">
      <c r="B566" s="237"/>
      <c r="C566" s="233"/>
      <c r="D566" s="233"/>
      <c r="E566" s="237"/>
      <c r="F566" s="237"/>
      <c r="G566" s="237"/>
      <c r="H566" s="237"/>
      <c r="I566" s="237"/>
      <c r="J566" s="237"/>
    </row>
    <row r="567" spans="2:10" x14ac:dyDescent="0.2">
      <c r="B567" s="237"/>
      <c r="C567" s="233"/>
      <c r="D567" s="233"/>
      <c r="E567" s="237"/>
      <c r="F567" s="237"/>
      <c r="G567" s="237"/>
      <c r="H567" s="237"/>
      <c r="I567" s="237"/>
      <c r="J567" s="237"/>
    </row>
    <row r="568" spans="2:10" x14ac:dyDescent="0.2">
      <c r="B568" s="237"/>
      <c r="C568" s="233"/>
      <c r="D568" s="233"/>
      <c r="E568" s="237"/>
      <c r="F568" s="237"/>
      <c r="G568" s="237"/>
      <c r="H568" s="237"/>
      <c r="I568" s="237"/>
      <c r="J568" s="237"/>
    </row>
    <row r="569" spans="2:10" x14ac:dyDescent="0.2">
      <c r="B569" s="237"/>
      <c r="C569" s="233"/>
      <c r="D569" s="233"/>
      <c r="E569" s="237"/>
      <c r="F569" s="237"/>
      <c r="G569" s="237"/>
      <c r="H569" s="237"/>
      <c r="I569" s="237"/>
      <c r="J569" s="237"/>
    </row>
    <row r="570" spans="2:10" x14ac:dyDescent="0.2">
      <c r="B570" s="237"/>
      <c r="C570" s="233"/>
      <c r="D570" s="233"/>
      <c r="E570" s="237"/>
      <c r="F570" s="237"/>
      <c r="G570" s="237"/>
      <c r="H570" s="237"/>
      <c r="I570" s="237"/>
      <c r="J570" s="237"/>
    </row>
    <row r="571" spans="2:10" x14ac:dyDescent="0.2">
      <c r="B571" s="237"/>
      <c r="C571" s="233"/>
      <c r="D571" s="233"/>
      <c r="E571" s="237"/>
      <c r="F571" s="237"/>
      <c r="G571" s="237"/>
      <c r="H571" s="237"/>
      <c r="I571" s="237"/>
      <c r="J571" s="237"/>
    </row>
    <row r="572" spans="2:10" x14ac:dyDescent="0.2">
      <c r="B572" s="237"/>
      <c r="C572" s="233"/>
      <c r="D572" s="233"/>
      <c r="E572" s="237"/>
      <c r="F572" s="237"/>
      <c r="G572" s="237"/>
      <c r="H572" s="237"/>
      <c r="I572" s="237"/>
      <c r="J572" s="237"/>
    </row>
    <row r="573" spans="2:10" x14ac:dyDescent="0.2">
      <c r="B573" s="237"/>
      <c r="C573" s="233"/>
      <c r="D573" s="233"/>
      <c r="E573" s="237"/>
      <c r="F573" s="237"/>
      <c r="G573" s="237"/>
      <c r="H573" s="237"/>
      <c r="I573" s="237"/>
      <c r="J573" s="237"/>
    </row>
    <row r="574" spans="2:10" x14ac:dyDescent="0.2">
      <c r="B574" s="237"/>
      <c r="C574" s="233"/>
      <c r="D574" s="233"/>
      <c r="E574" s="237"/>
      <c r="F574" s="237"/>
      <c r="G574" s="237"/>
      <c r="H574" s="237"/>
      <c r="I574" s="237"/>
      <c r="J574" s="237"/>
    </row>
    <row r="575" spans="2:10" x14ac:dyDescent="0.2">
      <c r="B575" s="237"/>
      <c r="C575" s="233"/>
      <c r="D575" s="233"/>
      <c r="E575" s="237"/>
      <c r="F575" s="237"/>
      <c r="G575" s="237"/>
      <c r="H575" s="237"/>
      <c r="I575" s="237"/>
      <c r="J575" s="237"/>
    </row>
    <row r="576" spans="2:10" x14ac:dyDescent="0.2">
      <c r="B576" s="237"/>
      <c r="C576" s="233"/>
      <c r="D576" s="233"/>
      <c r="E576" s="237"/>
      <c r="F576" s="237"/>
      <c r="G576" s="237"/>
      <c r="H576" s="237"/>
      <c r="I576" s="237"/>
      <c r="J576" s="237"/>
    </row>
    <row r="577" spans="2:10" x14ac:dyDescent="0.2">
      <c r="B577" s="237"/>
      <c r="C577" s="233"/>
      <c r="D577" s="233"/>
      <c r="E577" s="237"/>
      <c r="F577" s="237"/>
      <c r="G577" s="237"/>
      <c r="H577" s="237"/>
      <c r="I577" s="237"/>
      <c r="J577" s="237"/>
    </row>
    <row r="578" spans="2:10" x14ac:dyDescent="0.2">
      <c r="B578" s="237"/>
      <c r="C578" s="233"/>
      <c r="D578" s="233"/>
      <c r="E578" s="237"/>
      <c r="F578" s="237"/>
      <c r="G578" s="237"/>
      <c r="H578" s="237"/>
      <c r="I578" s="237"/>
      <c r="J578" s="237"/>
    </row>
    <row r="579" spans="2:10" x14ac:dyDescent="0.2">
      <c r="B579" s="237"/>
      <c r="C579" s="233"/>
      <c r="D579" s="233"/>
      <c r="E579" s="237"/>
      <c r="F579" s="237"/>
      <c r="G579" s="237"/>
      <c r="H579" s="237"/>
      <c r="I579" s="237"/>
      <c r="J579" s="237"/>
    </row>
    <row r="580" spans="2:10" x14ac:dyDescent="0.2">
      <c r="B580" s="237"/>
      <c r="C580" s="233"/>
      <c r="D580" s="233"/>
      <c r="E580" s="237"/>
      <c r="F580" s="237"/>
      <c r="G580" s="237"/>
      <c r="H580" s="237"/>
      <c r="I580" s="237"/>
      <c r="J580" s="237"/>
    </row>
    <row r="581" spans="2:10" x14ac:dyDescent="0.2">
      <c r="B581" s="237"/>
      <c r="C581" s="233"/>
      <c r="D581" s="233"/>
      <c r="E581" s="237"/>
      <c r="F581" s="237"/>
      <c r="G581" s="237"/>
      <c r="H581" s="237"/>
      <c r="I581" s="237"/>
      <c r="J581" s="237"/>
    </row>
    <row r="582" spans="2:10" x14ac:dyDescent="0.2">
      <c r="B582" s="237"/>
      <c r="C582" s="233"/>
      <c r="D582" s="233"/>
      <c r="E582" s="237"/>
      <c r="F582" s="237"/>
      <c r="G582" s="237"/>
      <c r="H582" s="237"/>
      <c r="I582" s="237"/>
      <c r="J582" s="237"/>
    </row>
    <row r="583" spans="2:10" x14ac:dyDescent="0.2">
      <c r="B583" s="237"/>
      <c r="C583" s="233"/>
      <c r="D583" s="233"/>
      <c r="E583" s="237"/>
      <c r="F583" s="237"/>
      <c r="G583" s="237"/>
      <c r="H583" s="237"/>
      <c r="I583" s="237"/>
      <c r="J583" s="237"/>
    </row>
    <row r="584" spans="2:10" x14ac:dyDescent="0.2">
      <c r="B584" s="237"/>
      <c r="C584" s="233"/>
      <c r="D584" s="233"/>
      <c r="E584" s="237"/>
      <c r="F584" s="237"/>
      <c r="G584" s="237"/>
      <c r="H584" s="237"/>
      <c r="I584" s="237"/>
      <c r="J584" s="237"/>
    </row>
    <row r="585" spans="2:10" x14ac:dyDescent="0.2">
      <c r="B585" s="237"/>
      <c r="C585" s="233"/>
      <c r="D585" s="233"/>
      <c r="E585" s="237"/>
      <c r="F585" s="237"/>
      <c r="G585" s="237"/>
      <c r="H585" s="237"/>
      <c r="I585" s="237"/>
      <c r="J585" s="237"/>
    </row>
    <row r="586" spans="2:10" x14ac:dyDescent="0.2">
      <c r="B586" s="237"/>
      <c r="C586" s="233"/>
      <c r="D586" s="233"/>
      <c r="E586" s="237"/>
      <c r="F586" s="237"/>
      <c r="G586" s="237"/>
      <c r="H586" s="237"/>
      <c r="I586" s="237"/>
      <c r="J586" s="237"/>
    </row>
    <row r="587" spans="2:10" x14ac:dyDescent="0.2">
      <c r="B587" s="237"/>
      <c r="C587" s="233"/>
      <c r="D587" s="233"/>
      <c r="E587" s="237"/>
      <c r="F587" s="237"/>
      <c r="G587" s="237"/>
      <c r="H587" s="237"/>
      <c r="I587" s="237"/>
      <c r="J587" s="237"/>
    </row>
    <row r="588" spans="2:10" x14ac:dyDescent="0.2">
      <c r="B588" s="237"/>
      <c r="C588" s="233"/>
      <c r="D588" s="233"/>
      <c r="E588" s="237"/>
      <c r="F588" s="237"/>
      <c r="G588" s="237"/>
      <c r="H588" s="237"/>
      <c r="I588" s="237"/>
      <c r="J588" s="237"/>
    </row>
    <row r="589" spans="2:10" x14ac:dyDescent="0.2">
      <c r="B589" s="237"/>
      <c r="C589" s="233"/>
      <c r="D589" s="233"/>
      <c r="E589" s="237"/>
      <c r="F589" s="237"/>
      <c r="G589" s="237"/>
      <c r="H589" s="237"/>
      <c r="I589" s="237"/>
      <c r="J589" s="237"/>
    </row>
    <row r="590" spans="2:10" x14ac:dyDescent="0.2">
      <c r="B590" s="237"/>
      <c r="C590" s="233"/>
      <c r="D590" s="233"/>
      <c r="E590" s="237"/>
      <c r="F590" s="237"/>
      <c r="G590" s="237"/>
      <c r="H590" s="237"/>
      <c r="I590" s="237"/>
      <c r="J590" s="237"/>
    </row>
    <row r="591" spans="2:10" x14ac:dyDescent="0.2">
      <c r="B591" s="237"/>
      <c r="C591" s="233"/>
      <c r="D591" s="233"/>
      <c r="E591" s="237"/>
      <c r="F591" s="237"/>
      <c r="G591" s="237"/>
      <c r="H591" s="237"/>
      <c r="I591" s="237"/>
      <c r="J591" s="237"/>
    </row>
    <row r="592" spans="2:10" x14ac:dyDescent="0.2">
      <c r="B592" s="237"/>
      <c r="C592" s="233"/>
      <c r="D592" s="233"/>
      <c r="E592" s="237"/>
      <c r="F592" s="237"/>
      <c r="G592" s="237"/>
      <c r="H592" s="237"/>
      <c r="I592" s="237"/>
      <c r="J592" s="237"/>
    </row>
    <row r="593" spans="2:10" x14ac:dyDescent="0.2">
      <c r="B593" s="237"/>
      <c r="C593" s="233"/>
      <c r="D593" s="233"/>
      <c r="E593" s="237"/>
      <c r="F593" s="237"/>
      <c r="G593" s="237"/>
      <c r="H593" s="237"/>
      <c r="I593" s="237"/>
      <c r="J593" s="237"/>
    </row>
    <row r="594" spans="2:10" x14ac:dyDescent="0.2">
      <c r="B594" s="237"/>
      <c r="C594" s="233"/>
      <c r="D594" s="233"/>
      <c r="E594" s="237"/>
      <c r="F594" s="237"/>
      <c r="G594" s="237"/>
      <c r="H594" s="237"/>
      <c r="I594" s="237"/>
      <c r="J594" s="237"/>
    </row>
    <row r="595" spans="2:10" x14ac:dyDescent="0.2">
      <c r="B595" s="237"/>
      <c r="C595" s="233"/>
      <c r="D595" s="233"/>
      <c r="E595" s="237"/>
      <c r="F595" s="237"/>
      <c r="G595" s="237"/>
      <c r="H595" s="237"/>
      <c r="I595" s="237"/>
      <c r="J595" s="237"/>
    </row>
    <row r="596" spans="2:10" x14ac:dyDescent="0.2">
      <c r="B596" s="237"/>
      <c r="C596" s="233"/>
      <c r="D596" s="233"/>
      <c r="E596" s="237"/>
      <c r="F596" s="237"/>
      <c r="G596" s="237"/>
      <c r="H596" s="237"/>
      <c r="I596" s="237"/>
      <c r="J596" s="237"/>
    </row>
    <row r="597" spans="2:10" x14ac:dyDescent="0.2">
      <c r="B597" s="237"/>
      <c r="C597" s="233"/>
      <c r="D597" s="233"/>
      <c r="E597" s="237"/>
      <c r="F597" s="237"/>
      <c r="G597" s="237"/>
      <c r="H597" s="237"/>
      <c r="I597" s="237"/>
      <c r="J597" s="237"/>
    </row>
    <row r="598" spans="2:10" x14ac:dyDescent="0.2">
      <c r="B598" s="237"/>
      <c r="C598" s="233"/>
      <c r="D598" s="233"/>
      <c r="E598" s="237"/>
      <c r="F598" s="237"/>
      <c r="G598" s="237"/>
      <c r="H598" s="237"/>
      <c r="I598" s="237"/>
      <c r="J598" s="237"/>
    </row>
    <row r="599" spans="2:10" x14ac:dyDescent="0.2">
      <c r="B599" s="367"/>
      <c r="C599" s="255"/>
      <c r="D599" s="235"/>
      <c r="F599" s="237"/>
      <c r="I599" s="237"/>
      <c r="J599" s="237"/>
    </row>
    <row r="600" spans="2:10" x14ac:dyDescent="0.2">
      <c r="B600" s="367"/>
      <c r="C600" s="255"/>
      <c r="D600" s="235"/>
      <c r="F600" s="237"/>
      <c r="I600" s="237"/>
      <c r="J600" s="237"/>
    </row>
    <row r="601" spans="2:10" x14ac:dyDescent="0.2">
      <c r="B601" s="367"/>
      <c r="C601" s="255"/>
      <c r="D601" s="235"/>
      <c r="F601" s="237"/>
      <c r="I601" s="237"/>
      <c r="J601" s="237"/>
    </row>
    <row r="602" spans="2:10" x14ac:dyDescent="0.2">
      <c r="B602" s="367"/>
      <c r="C602" s="255"/>
      <c r="D602" s="235"/>
      <c r="F602" s="237"/>
      <c r="I602" s="237"/>
      <c r="J602" s="237"/>
    </row>
    <row r="603" spans="2:10" x14ac:dyDescent="0.2">
      <c r="B603" s="367"/>
      <c r="C603" s="255"/>
      <c r="D603" s="235"/>
      <c r="F603" s="237"/>
      <c r="I603" s="237"/>
      <c r="J603" s="237"/>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5"/>
  <sheetViews>
    <sheetView workbookViewId="0"/>
  </sheetViews>
  <sheetFormatPr defaultRowHeight="12.75" x14ac:dyDescent="0.2"/>
  <cols>
    <col min="1" max="1" width="9.140625" style="268"/>
    <col min="2" max="2" width="68" style="685" customWidth="1"/>
    <col min="3" max="3" width="12.7109375" style="685" customWidth="1"/>
    <col min="4" max="4" width="16.28515625" style="686" bestFit="1" customWidth="1"/>
    <col min="5" max="5" width="6.7109375" style="686" customWidth="1"/>
    <col min="6" max="16384" width="9.140625" style="268"/>
  </cols>
  <sheetData>
    <row r="1" spans="2:5" ht="15.75" customHeight="1" x14ac:dyDescent="0.2">
      <c r="B1" s="684" t="s">
        <v>1167</v>
      </c>
    </row>
    <row r="2" spans="2:5" x14ac:dyDescent="0.2">
      <c r="B2" s="684" t="s">
        <v>301</v>
      </c>
    </row>
    <row r="3" spans="2:5" x14ac:dyDescent="0.2">
      <c r="B3" s="684"/>
    </row>
    <row r="4" spans="2:5" ht="42" thickBot="1" x14ac:dyDescent="0.25">
      <c r="B4" s="375" t="s">
        <v>260</v>
      </c>
      <c r="C4" s="376" t="s">
        <v>4</v>
      </c>
      <c r="D4" s="377" t="s">
        <v>1161</v>
      </c>
      <c r="E4" s="374" t="s">
        <v>20</v>
      </c>
    </row>
    <row r="5" spans="2:5" x14ac:dyDescent="0.2">
      <c r="B5" s="364" t="s">
        <v>866</v>
      </c>
      <c r="C5" s="365">
        <v>113</v>
      </c>
      <c r="D5" s="366">
        <v>67.46228380726086</v>
      </c>
      <c r="E5" s="363">
        <v>205</v>
      </c>
    </row>
    <row r="6" spans="2:5" x14ac:dyDescent="0.2">
      <c r="B6" s="364" t="s">
        <v>867</v>
      </c>
      <c r="C6" s="365">
        <v>562</v>
      </c>
      <c r="D6" s="366">
        <v>79.638819531633047</v>
      </c>
      <c r="E6" s="363">
        <v>128</v>
      </c>
    </row>
    <row r="7" spans="2:5" x14ac:dyDescent="0.2">
      <c r="B7" s="364" t="s">
        <v>868</v>
      </c>
      <c r="C7" s="365">
        <v>138</v>
      </c>
      <c r="D7" s="366">
        <v>88.635400208100506</v>
      </c>
      <c r="E7" s="363">
        <v>93</v>
      </c>
    </row>
    <row r="8" spans="2:5" x14ac:dyDescent="0.2">
      <c r="B8" s="364" t="s">
        <v>869</v>
      </c>
      <c r="C8" s="365">
        <v>112</v>
      </c>
      <c r="D8" s="366">
        <v>94.30387740495938</v>
      </c>
      <c r="E8" s="363">
        <v>73</v>
      </c>
    </row>
    <row r="9" spans="2:5" x14ac:dyDescent="0.2">
      <c r="B9" s="364" t="s">
        <v>870</v>
      </c>
      <c r="C9" s="365">
        <v>490</v>
      </c>
      <c r="D9" s="366">
        <v>55.814695211896506</v>
      </c>
      <c r="E9" s="363">
        <v>283</v>
      </c>
    </row>
    <row r="10" spans="2:5" x14ac:dyDescent="0.2">
      <c r="B10" s="364" t="s">
        <v>306</v>
      </c>
      <c r="C10" s="365">
        <v>897</v>
      </c>
      <c r="D10" s="366">
        <v>99.357884441352823</v>
      </c>
      <c r="E10" s="363">
        <v>63</v>
      </c>
    </row>
    <row r="11" spans="2:5" x14ac:dyDescent="0.2">
      <c r="B11" s="364" t="s">
        <v>871</v>
      </c>
      <c r="C11" s="365">
        <v>112</v>
      </c>
      <c r="D11" s="366">
        <v>72.373395023036707</v>
      </c>
      <c r="E11" s="363">
        <v>170</v>
      </c>
    </row>
    <row r="12" spans="2:5" x14ac:dyDescent="0.2">
      <c r="B12" s="364" t="s">
        <v>872</v>
      </c>
      <c r="C12" s="365">
        <v>554</v>
      </c>
      <c r="D12" s="366">
        <v>66.985229394182682</v>
      </c>
      <c r="E12" s="363">
        <v>207</v>
      </c>
    </row>
    <row r="13" spans="2:5" x14ac:dyDescent="0.2">
      <c r="B13" s="364" t="s">
        <v>873</v>
      </c>
      <c r="C13" s="365">
        <v>61</v>
      </c>
      <c r="D13" s="366">
        <v>48.292350808303119</v>
      </c>
      <c r="E13" s="363">
        <v>329</v>
      </c>
    </row>
    <row r="14" spans="2:5" x14ac:dyDescent="0.2">
      <c r="B14" s="364" t="s">
        <v>874</v>
      </c>
      <c r="C14" s="365">
        <v>180</v>
      </c>
      <c r="D14" s="366">
        <v>69.714480472199412</v>
      </c>
      <c r="E14" s="363">
        <v>183</v>
      </c>
    </row>
    <row r="15" spans="2:5" x14ac:dyDescent="0.2">
      <c r="B15" s="364" t="s">
        <v>875</v>
      </c>
      <c r="C15" s="365">
        <v>317</v>
      </c>
      <c r="D15" s="366">
        <v>80.021810360931184</v>
      </c>
      <c r="E15" s="363">
        <v>125</v>
      </c>
    </row>
    <row r="16" spans="2:5" x14ac:dyDescent="0.2">
      <c r="B16" s="364" t="s">
        <v>876</v>
      </c>
      <c r="C16" s="365">
        <v>356</v>
      </c>
      <c r="D16" s="366">
        <v>100.49683830171635</v>
      </c>
      <c r="E16" s="363">
        <v>60</v>
      </c>
    </row>
    <row r="17" spans="2:5" x14ac:dyDescent="0.2">
      <c r="B17" s="364" t="s">
        <v>877</v>
      </c>
      <c r="C17" s="365">
        <v>72</v>
      </c>
      <c r="D17" s="366">
        <v>61.677631578947363</v>
      </c>
      <c r="E17" s="363">
        <v>244</v>
      </c>
    </row>
    <row r="18" spans="2:5" x14ac:dyDescent="0.2">
      <c r="B18" s="364" t="s">
        <v>878</v>
      </c>
      <c r="C18" s="365">
        <v>86</v>
      </c>
      <c r="D18" s="366">
        <v>37.397483062419006</v>
      </c>
      <c r="E18" s="363">
        <v>372</v>
      </c>
    </row>
    <row r="19" spans="2:5" x14ac:dyDescent="0.2">
      <c r="B19" s="364" t="s">
        <v>879</v>
      </c>
      <c r="C19" s="365">
        <v>281</v>
      </c>
      <c r="D19" s="366">
        <v>64.205530815227448</v>
      </c>
      <c r="E19" s="363">
        <v>226</v>
      </c>
    </row>
    <row r="20" spans="2:5" x14ac:dyDescent="0.2">
      <c r="B20" s="364" t="s">
        <v>880</v>
      </c>
      <c r="C20" s="365">
        <v>120</v>
      </c>
      <c r="D20" s="366">
        <v>60.635153230085137</v>
      </c>
      <c r="E20" s="363">
        <v>250</v>
      </c>
    </row>
    <row r="21" spans="2:5" x14ac:dyDescent="0.2">
      <c r="B21" s="364" t="s">
        <v>286</v>
      </c>
      <c r="C21" s="365">
        <v>7809</v>
      </c>
      <c r="D21" s="366">
        <v>141.39203344883938</v>
      </c>
      <c r="E21" s="363">
        <v>15</v>
      </c>
    </row>
    <row r="22" spans="2:5" x14ac:dyDescent="0.2">
      <c r="B22" s="364" t="s">
        <v>881</v>
      </c>
      <c r="C22" s="365">
        <v>239</v>
      </c>
      <c r="D22" s="366">
        <v>86.637521659380411</v>
      </c>
      <c r="E22" s="363">
        <v>98</v>
      </c>
    </row>
    <row r="23" spans="2:5" x14ac:dyDescent="0.2">
      <c r="B23" s="364" t="s">
        <v>882</v>
      </c>
      <c r="C23" s="365">
        <v>122</v>
      </c>
      <c r="D23" s="366">
        <v>80.830567205316257</v>
      </c>
      <c r="E23" s="363">
        <v>120</v>
      </c>
    </row>
    <row r="24" spans="2:5" x14ac:dyDescent="0.2">
      <c r="B24" s="364" t="s">
        <v>883</v>
      </c>
      <c r="C24" s="365">
        <v>473</v>
      </c>
      <c r="D24" s="366">
        <v>81.513778068830035</v>
      </c>
      <c r="E24" s="363">
        <v>118</v>
      </c>
    </row>
    <row r="25" spans="2:5" x14ac:dyDescent="0.2">
      <c r="B25" s="364" t="s">
        <v>884</v>
      </c>
      <c r="C25" s="365">
        <v>57</v>
      </c>
      <c r="D25" s="366">
        <v>47.043676339506781</v>
      </c>
      <c r="E25" s="363">
        <v>339</v>
      </c>
    </row>
    <row r="26" spans="2:5" x14ac:dyDescent="0.2">
      <c r="B26" s="364" t="s">
        <v>885</v>
      </c>
      <c r="C26" s="365">
        <v>1771</v>
      </c>
      <c r="D26" s="366">
        <v>94.049497331723899</v>
      </c>
      <c r="E26" s="363">
        <v>74</v>
      </c>
    </row>
    <row r="27" spans="2:5" x14ac:dyDescent="0.2">
      <c r="B27" s="364" t="s">
        <v>886</v>
      </c>
      <c r="C27" s="365">
        <v>888</v>
      </c>
      <c r="D27" s="366">
        <v>102.76302938004268</v>
      </c>
      <c r="E27" s="363">
        <v>55</v>
      </c>
    </row>
    <row r="28" spans="2:5" x14ac:dyDescent="0.2">
      <c r="B28" s="364" t="s">
        <v>273</v>
      </c>
      <c r="C28" s="365">
        <v>2534</v>
      </c>
      <c r="D28" s="366">
        <v>91.455778207827663</v>
      </c>
      <c r="E28" s="363">
        <v>82</v>
      </c>
    </row>
    <row r="29" spans="2:5" x14ac:dyDescent="0.2">
      <c r="B29" s="364" t="s">
        <v>887</v>
      </c>
      <c r="C29" s="365">
        <v>80</v>
      </c>
      <c r="D29" s="366">
        <v>52.163480347408779</v>
      </c>
      <c r="E29" s="363">
        <v>302</v>
      </c>
    </row>
    <row r="30" spans="2:5" x14ac:dyDescent="0.2">
      <c r="B30" s="364" t="s">
        <v>888</v>
      </c>
      <c r="C30" s="365">
        <v>169</v>
      </c>
      <c r="D30" s="366">
        <v>78.608307363133164</v>
      </c>
      <c r="E30" s="363">
        <v>131</v>
      </c>
    </row>
    <row r="31" spans="2:5" x14ac:dyDescent="0.2">
      <c r="B31" s="364" t="s">
        <v>889</v>
      </c>
      <c r="C31" s="365">
        <v>769</v>
      </c>
      <c r="D31" s="366">
        <v>93.762307064849622</v>
      </c>
      <c r="E31" s="363">
        <v>75</v>
      </c>
    </row>
    <row r="32" spans="2:5" x14ac:dyDescent="0.2">
      <c r="B32" s="364" t="s">
        <v>890</v>
      </c>
      <c r="C32" s="365">
        <v>116</v>
      </c>
      <c r="D32" s="366">
        <v>85.918288744704171</v>
      </c>
      <c r="E32" s="363">
        <v>101</v>
      </c>
    </row>
    <row r="33" spans="2:5" x14ac:dyDescent="0.2">
      <c r="B33" s="364" t="s">
        <v>891</v>
      </c>
      <c r="C33" s="365">
        <v>51</v>
      </c>
      <c r="D33" s="366">
        <v>47.738505316759024</v>
      </c>
      <c r="E33" s="363">
        <v>333</v>
      </c>
    </row>
    <row r="34" spans="2:5" x14ac:dyDescent="0.2">
      <c r="B34" s="364" t="s">
        <v>892</v>
      </c>
      <c r="C34" s="365">
        <v>323</v>
      </c>
      <c r="D34" s="366">
        <v>79.778300302317774</v>
      </c>
      <c r="E34" s="363">
        <v>126</v>
      </c>
    </row>
    <row r="35" spans="2:5" x14ac:dyDescent="0.2">
      <c r="B35" s="364" t="s">
        <v>321</v>
      </c>
      <c r="C35" s="365">
        <v>176</v>
      </c>
      <c r="D35" s="366">
        <v>141.44271570014143</v>
      </c>
      <c r="E35" s="363">
        <v>15</v>
      </c>
    </row>
    <row r="36" spans="2:5" x14ac:dyDescent="0.2">
      <c r="B36" s="364" t="s">
        <v>264</v>
      </c>
      <c r="C36" s="365">
        <v>188</v>
      </c>
      <c r="D36" s="366">
        <v>91.106017358603935</v>
      </c>
      <c r="E36" s="363">
        <v>84</v>
      </c>
    </row>
    <row r="37" spans="2:5" x14ac:dyDescent="0.2">
      <c r="B37" s="364" t="s">
        <v>893</v>
      </c>
      <c r="C37" s="365">
        <v>134</v>
      </c>
      <c r="D37" s="366">
        <v>80.745266760668613</v>
      </c>
      <c r="E37" s="363">
        <v>121</v>
      </c>
    </row>
    <row r="38" spans="2:5" x14ac:dyDescent="0.2">
      <c r="B38" s="364" t="s">
        <v>894</v>
      </c>
      <c r="C38" s="365">
        <v>110</v>
      </c>
      <c r="D38" s="366">
        <v>66.521126505040485</v>
      </c>
      <c r="E38" s="363">
        <v>212</v>
      </c>
    </row>
    <row r="39" spans="2:5" x14ac:dyDescent="0.2">
      <c r="B39" s="364" t="s">
        <v>895</v>
      </c>
      <c r="C39" s="365">
        <v>98</v>
      </c>
      <c r="D39" s="366">
        <v>39.551693660024938</v>
      </c>
      <c r="E39" s="363">
        <v>359</v>
      </c>
    </row>
    <row r="40" spans="2:5" x14ac:dyDescent="0.2">
      <c r="B40" s="364" t="s">
        <v>896</v>
      </c>
      <c r="C40" s="365">
        <v>842</v>
      </c>
      <c r="D40" s="366">
        <v>73.840217486626329</v>
      </c>
      <c r="E40" s="363">
        <v>162</v>
      </c>
    </row>
    <row r="41" spans="2:5" x14ac:dyDescent="0.2">
      <c r="B41" s="364" t="s">
        <v>897</v>
      </c>
      <c r="C41" s="365">
        <v>64</v>
      </c>
      <c r="D41" s="366">
        <v>51.716753804009663</v>
      </c>
      <c r="E41" s="363">
        <v>307</v>
      </c>
    </row>
    <row r="42" spans="2:5" x14ac:dyDescent="0.2">
      <c r="B42" s="364" t="s">
        <v>898</v>
      </c>
      <c r="C42" s="365">
        <v>90</v>
      </c>
      <c r="D42" s="366">
        <v>49.902689754977793</v>
      </c>
      <c r="E42" s="363">
        <v>321</v>
      </c>
    </row>
    <row r="43" spans="2:5" x14ac:dyDescent="0.2">
      <c r="B43" s="364" t="s">
        <v>899</v>
      </c>
      <c r="C43" s="365">
        <v>85</v>
      </c>
      <c r="D43" s="366">
        <v>44.487012409259577</v>
      </c>
      <c r="E43" s="363">
        <v>347</v>
      </c>
    </row>
    <row r="44" spans="2:5" x14ac:dyDescent="0.2">
      <c r="B44" s="364" t="s">
        <v>900</v>
      </c>
      <c r="C44" s="365">
        <v>101</v>
      </c>
      <c r="D44" s="366">
        <v>61.929375984891692</v>
      </c>
      <c r="E44" s="363">
        <v>243</v>
      </c>
    </row>
    <row r="45" spans="2:5" x14ac:dyDescent="0.2">
      <c r="B45" s="364" t="s">
        <v>901</v>
      </c>
      <c r="C45" s="365">
        <v>52</v>
      </c>
      <c r="D45" s="366">
        <v>49.016373353945355</v>
      </c>
      <c r="E45" s="363">
        <v>326</v>
      </c>
    </row>
    <row r="46" spans="2:5" x14ac:dyDescent="0.2">
      <c r="B46" s="364" t="s">
        <v>902</v>
      </c>
      <c r="C46" s="365">
        <v>433</v>
      </c>
      <c r="D46" s="366">
        <v>66.585881947690865</v>
      </c>
      <c r="E46" s="363">
        <v>209</v>
      </c>
    </row>
    <row r="47" spans="2:5" x14ac:dyDescent="0.2">
      <c r="B47" s="364" t="s">
        <v>903</v>
      </c>
      <c r="C47" s="365">
        <v>3532</v>
      </c>
      <c r="D47" s="366">
        <v>75.400823047375923</v>
      </c>
      <c r="E47" s="363">
        <v>151</v>
      </c>
    </row>
    <row r="48" spans="2:5" x14ac:dyDescent="0.2">
      <c r="B48" s="364" t="s">
        <v>904</v>
      </c>
      <c r="C48" s="365">
        <v>227</v>
      </c>
      <c r="D48" s="366">
        <v>73.214470017545665</v>
      </c>
      <c r="E48" s="363">
        <v>167</v>
      </c>
    </row>
    <row r="49" spans="2:5" x14ac:dyDescent="0.2">
      <c r="B49" s="364" t="s">
        <v>905</v>
      </c>
      <c r="C49" s="365">
        <v>56</v>
      </c>
      <c r="D49" s="366">
        <v>34.24322473339204</v>
      </c>
      <c r="E49" s="363">
        <v>376</v>
      </c>
    </row>
    <row r="50" spans="2:5" x14ac:dyDescent="0.2">
      <c r="B50" s="364" t="s">
        <v>283</v>
      </c>
      <c r="C50" s="365">
        <v>287</v>
      </c>
      <c r="D50" s="366">
        <v>113.00636300636302</v>
      </c>
      <c r="E50" s="363">
        <v>36</v>
      </c>
    </row>
    <row r="51" spans="2:5" x14ac:dyDescent="0.2">
      <c r="B51" s="364" t="s">
        <v>906</v>
      </c>
      <c r="C51" s="365">
        <v>904</v>
      </c>
      <c r="D51" s="366">
        <v>96.180035407871443</v>
      </c>
      <c r="E51" s="363">
        <v>70</v>
      </c>
    </row>
    <row r="52" spans="2:5" x14ac:dyDescent="0.2">
      <c r="B52" s="364" t="s">
        <v>907</v>
      </c>
      <c r="C52" s="365">
        <v>336</v>
      </c>
      <c r="D52" s="366">
        <v>80.522244269979581</v>
      </c>
      <c r="E52" s="363">
        <v>122</v>
      </c>
    </row>
    <row r="53" spans="2:5" x14ac:dyDescent="0.2">
      <c r="B53" s="292"/>
      <c r="C53" s="292"/>
      <c r="D53" s="292"/>
      <c r="E53" s="292"/>
    </row>
    <row r="54" spans="2:5" x14ac:dyDescent="0.2">
      <c r="B54" s="292"/>
      <c r="C54" s="292"/>
      <c r="D54" s="292"/>
      <c r="E54" s="292"/>
    </row>
    <row r="55" spans="2:5" ht="42" thickBot="1" x14ac:dyDescent="0.25">
      <c r="B55" s="375" t="s">
        <v>260</v>
      </c>
      <c r="C55" s="376" t="s">
        <v>4</v>
      </c>
      <c r="D55" s="377" t="s">
        <v>1161</v>
      </c>
      <c r="E55" s="374" t="s">
        <v>20</v>
      </c>
    </row>
    <row r="56" spans="2:5" x14ac:dyDescent="0.2">
      <c r="B56" s="364" t="s">
        <v>908</v>
      </c>
      <c r="C56" s="365">
        <v>74</v>
      </c>
      <c r="D56" s="366">
        <v>65.022362420589232</v>
      </c>
      <c r="E56" s="363">
        <v>220</v>
      </c>
    </row>
    <row r="57" spans="2:5" x14ac:dyDescent="0.2">
      <c r="B57" s="364" t="s">
        <v>909</v>
      </c>
      <c r="C57" s="365">
        <v>618</v>
      </c>
      <c r="D57" s="366">
        <v>54.49182843009747</v>
      </c>
      <c r="E57" s="363">
        <v>292</v>
      </c>
    </row>
    <row r="58" spans="2:5" x14ac:dyDescent="0.2">
      <c r="B58" s="364" t="s">
        <v>910</v>
      </c>
      <c r="C58" s="365">
        <v>111</v>
      </c>
      <c r="D58" s="366">
        <v>71.901436733213288</v>
      </c>
      <c r="E58" s="363">
        <v>173</v>
      </c>
    </row>
    <row r="59" spans="2:5" x14ac:dyDescent="0.2">
      <c r="B59" s="364" t="s">
        <v>911</v>
      </c>
      <c r="C59" s="365">
        <v>161</v>
      </c>
      <c r="D59" s="366">
        <v>74.9548408722695</v>
      </c>
      <c r="E59" s="363">
        <v>154</v>
      </c>
    </row>
    <row r="60" spans="2:5" x14ac:dyDescent="0.2">
      <c r="B60" s="364" t="s">
        <v>912</v>
      </c>
      <c r="C60" s="365">
        <v>104</v>
      </c>
      <c r="D60" s="366">
        <v>94.861948500907573</v>
      </c>
      <c r="E60" s="363">
        <v>72</v>
      </c>
    </row>
    <row r="61" spans="2:5" x14ac:dyDescent="0.2">
      <c r="B61" s="364" t="s">
        <v>913</v>
      </c>
      <c r="C61" s="365">
        <v>270</v>
      </c>
      <c r="D61" s="366">
        <v>66.880187859016573</v>
      </c>
      <c r="E61" s="363">
        <v>208</v>
      </c>
    </row>
    <row r="62" spans="2:5" x14ac:dyDescent="0.2">
      <c r="B62" s="364" t="s">
        <v>300</v>
      </c>
      <c r="C62" s="365">
        <v>988</v>
      </c>
      <c r="D62" s="366">
        <v>149.44449906597188</v>
      </c>
      <c r="E62" s="363">
        <v>11</v>
      </c>
    </row>
    <row r="63" spans="2:5" x14ac:dyDescent="0.2">
      <c r="B63" s="364" t="s">
        <v>914</v>
      </c>
      <c r="C63" s="365">
        <v>73</v>
      </c>
      <c r="D63" s="366">
        <v>57.599141536082307</v>
      </c>
      <c r="E63" s="363">
        <v>271</v>
      </c>
    </row>
    <row r="64" spans="2:5" x14ac:dyDescent="0.2">
      <c r="B64" s="364" t="s">
        <v>915</v>
      </c>
      <c r="C64" s="365">
        <v>150</v>
      </c>
      <c r="D64" s="366">
        <v>57.1600595988888</v>
      </c>
      <c r="E64" s="363">
        <v>273</v>
      </c>
    </row>
    <row r="65" spans="2:5" x14ac:dyDescent="0.2">
      <c r="B65" s="364" t="s">
        <v>916</v>
      </c>
      <c r="C65" s="365">
        <v>72</v>
      </c>
      <c r="D65" s="366">
        <v>47.341946937567805</v>
      </c>
      <c r="E65" s="363">
        <v>337</v>
      </c>
    </row>
    <row r="66" spans="2:5" x14ac:dyDescent="0.2">
      <c r="B66" s="364" t="s">
        <v>917</v>
      </c>
      <c r="C66" s="365">
        <v>125</v>
      </c>
      <c r="D66" s="366">
        <v>53.154846446279585</v>
      </c>
      <c r="E66" s="363">
        <v>297</v>
      </c>
    </row>
    <row r="67" spans="2:5" x14ac:dyDescent="0.2">
      <c r="B67" s="364" t="s">
        <v>918</v>
      </c>
      <c r="C67" s="365">
        <v>130</v>
      </c>
      <c r="D67" s="366">
        <v>57.843848306732575</v>
      </c>
      <c r="E67" s="363">
        <v>268</v>
      </c>
    </row>
    <row r="68" spans="2:5" x14ac:dyDescent="0.2">
      <c r="B68" s="364" t="s">
        <v>919</v>
      </c>
      <c r="C68" s="365">
        <v>640</v>
      </c>
      <c r="D68" s="366">
        <v>89.859874757799545</v>
      </c>
      <c r="E68" s="363">
        <v>90</v>
      </c>
    </row>
    <row r="69" spans="2:5" x14ac:dyDescent="0.2">
      <c r="B69" s="364" t="s">
        <v>309</v>
      </c>
      <c r="C69" s="365">
        <v>2022</v>
      </c>
      <c r="D69" s="366">
        <v>86.582014406356549</v>
      </c>
      <c r="E69" s="363">
        <v>98</v>
      </c>
    </row>
    <row r="70" spans="2:5" x14ac:dyDescent="0.2">
      <c r="B70" s="364" t="s">
        <v>920</v>
      </c>
      <c r="C70" s="365">
        <v>109</v>
      </c>
      <c r="D70" s="366">
        <v>48.648769275401129</v>
      </c>
      <c r="E70" s="363">
        <v>327</v>
      </c>
    </row>
    <row r="71" spans="2:5" x14ac:dyDescent="0.2">
      <c r="B71" s="364" t="s">
        <v>921</v>
      </c>
      <c r="C71" s="365">
        <v>352</v>
      </c>
      <c r="D71" s="366">
        <v>64.975338905460887</v>
      </c>
      <c r="E71" s="363">
        <v>220</v>
      </c>
    </row>
    <row r="72" spans="2:5" x14ac:dyDescent="0.2">
      <c r="B72" s="364" t="s">
        <v>334</v>
      </c>
      <c r="C72" s="365">
        <v>9992</v>
      </c>
      <c r="D72" s="366">
        <v>104.76771753482566</v>
      </c>
      <c r="E72" s="363">
        <v>48</v>
      </c>
    </row>
    <row r="73" spans="2:5" x14ac:dyDescent="0.2">
      <c r="B73" s="364" t="s">
        <v>922</v>
      </c>
      <c r="C73" s="365">
        <v>212</v>
      </c>
      <c r="D73" s="366">
        <v>95.456796794092483</v>
      </c>
      <c r="E73" s="363">
        <v>71</v>
      </c>
    </row>
    <row r="74" spans="2:5" x14ac:dyDescent="0.2">
      <c r="B74" s="364" t="s">
        <v>923</v>
      </c>
      <c r="C74" s="365">
        <v>1469</v>
      </c>
      <c r="D74" s="366">
        <v>68.728168630573691</v>
      </c>
      <c r="E74" s="363">
        <v>196</v>
      </c>
    </row>
    <row r="75" spans="2:5" x14ac:dyDescent="0.2">
      <c r="B75" s="364" t="s">
        <v>924</v>
      </c>
      <c r="C75" s="365">
        <v>113</v>
      </c>
      <c r="D75" s="366">
        <v>51.931340334106942</v>
      </c>
      <c r="E75" s="363">
        <v>303</v>
      </c>
    </row>
    <row r="76" spans="2:5" x14ac:dyDescent="0.2">
      <c r="B76" s="364" t="s">
        <v>925</v>
      </c>
      <c r="C76" s="365">
        <v>172</v>
      </c>
      <c r="D76" s="366">
        <v>63.100972562082923</v>
      </c>
      <c r="E76" s="363">
        <v>234</v>
      </c>
    </row>
    <row r="77" spans="2:5" x14ac:dyDescent="0.2">
      <c r="B77" s="364" t="s">
        <v>926</v>
      </c>
      <c r="C77" s="365">
        <v>71</v>
      </c>
      <c r="D77" s="366">
        <v>59.896404528505634</v>
      </c>
      <c r="E77" s="363">
        <v>256</v>
      </c>
    </row>
    <row r="78" spans="2:5" x14ac:dyDescent="0.2">
      <c r="B78" s="364" t="s">
        <v>297</v>
      </c>
      <c r="C78" s="365">
        <v>2155</v>
      </c>
      <c r="D78" s="366">
        <v>104.37225296346972</v>
      </c>
      <c r="E78" s="363">
        <v>50</v>
      </c>
    </row>
    <row r="79" spans="2:5" x14ac:dyDescent="0.2">
      <c r="B79" s="364" t="s">
        <v>927</v>
      </c>
      <c r="C79" s="365">
        <v>89</v>
      </c>
      <c r="D79" s="366">
        <v>61.692025092711326</v>
      </c>
      <c r="E79" s="363">
        <v>244</v>
      </c>
    </row>
    <row r="80" spans="2:5" x14ac:dyDescent="0.2">
      <c r="B80" s="364" t="s">
        <v>928</v>
      </c>
      <c r="C80" s="365">
        <v>163</v>
      </c>
      <c r="D80" s="366">
        <v>68.828936867396621</v>
      </c>
      <c r="E80" s="363">
        <v>195</v>
      </c>
    </row>
    <row r="81" spans="2:5" x14ac:dyDescent="0.2">
      <c r="B81" s="364" t="s">
        <v>267</v>
      </c>
      <c r="C81" s="365">
        <v>660</v>
      </c>
      <c r="D81" s="366">
        <v>97.299353254147377</v>
      </c>
      <c r="E81" s="363">
        <v>67</v>
      </c>
    </row>
    <row r="82" spans="2:5" x14ac:dyDescent="0.2">
      <c r="B82" s="364" t="s">
        <v>929</v>
      </c>
      <c r="C82" s="365">
        <v>103</v>
      </c>
      <c r="D82" s="366">
        <v>60.313984060712173</v>
      </c>
      <c r="E82" s="363">
        <v>252</v>
      </c>
    </row>
    <row r="83" spans="2:5" x14ac:dyDescent="0.2">
      <c r="B83" s="364" t="s">
        <v>930</v>
      </c>
      <c r="C83" s="365">
        <v>619</v>
      </c>
      <c r="D83" s="366">
        <v>77.981402884178095</v>
      </c>
      <c r="E83" s="363">
        <v>137</v>
      </c>
    </row>
    <row r="84" spans="2:5" x14ac:dyDescent="0.2">
      <c r="B84" s="364" t="s">
        <v>318</v>
      </c>
      <c r="C84" s="365">
        <v>404</v>
      </c>
      <c r="D84" s="366">
        <v>127.62435477043411</v>
      </c>
      <c r="E84" s="363">
        <v>22</v>
      </c>
    </row>
    <row r="85" spans="2:5" x14ac:dyDescent="0.2">
      <c r="B85" s="364" t="s">
        <v>931</v>
      </c>
      <c r="C85" s="365">
        <v>1508</v>
      </c>
      <c r="D85" s="366">
        <v>76.662399736460287</v>
      </c>
      <c r="E85" s="363">
        <v>145</v>
      </c>
    </row>
    <row r="86" spans="2:5" x14ac:dyDescent="0.2">
      <c r="B86" s="364" t="s">
        <v>932</v>
      </c>
      <c r="C86" s="365">
        <v>85</v>
      </c>
      <c r="D86" s="366">
        <v>57.882586874953191</v>
      </c>
      <c r="E86" s="363">
        <v>267</v>
      </c>
    </row>
    <row r="87" spans="2:5" x14ac:dyDescent="0.2">
      <c r="B87" s="364" t="s">
        <v>933</v>
      </c>
      <c r="C87" s="365">
        <v>59</v>
      </c>
      <c r="D87" s="366">
        <v>55.07995929684364</v>
      </c>
      <c r="E87" s="363">
        <v>290</v>
      </c>
    </row>
    <row r="88" spans="2:5" x14ac:dyDescent="0.2">
      <c r="B88" s="364" t="s">
        <v>934</v>
      </c>
      <c r="C88" s="365">
        <v>373</v>
      </c>
      <c r="D88" s="366">
        <v>84.274740171712608</v>
      </c>
      <c r="E88" s="363">
        <v>107</v>
      </c>
    </row>
    <row r="89" spans="2:5" x14ac:dyDescent="0.2">
      <c r="B89" s="364" t="s">
        <v>935</v>
      </c>
      <c r="C89" s="365">
        <v>217</v>
      </c>
      <c r="D89" s="366">
        <v>85.561750348949985</v>
      </c>
      <c r="E89" s="363">
        <v>103</v>
      </c>
    </row>
    <row r="90" spans="2:5" x14ac:dyDescent="0.2">
      <c r="B90" s="364" t="s">
        <v>936</v>
      </c>
      <c r="C90" s="365">
        <v>38</v>
      </c>
      <c r="D90" s="366">
        <v>37.540133366263277</v>
      </c>
      <c r="E90" s="363">
        <v>370</v>
      </c>
    </row>
    <row r="91" spans="2:5" x14ac:dyDescent="0.2">
      <c r="B91" s="364" t="s">
        <v>296</v>
      </c>
      <c r="C91" s="365">
        <v>8158</v>
      </c>
      <c r="D91" s="366">
        <v>119.77836157942407</v>
      </c>
      <c r="E91" s="363">
        <v>27</v>
      </c>
    </row>
    <row r="92" spans="2:5" x14ac:dyDescent="0.2">
      <c r="B92" s="364" t="s">
        <v>937</v>
      </c>
      <c r="C92" s="365">
        <v>68</v>
      </c>
      <c r="D92" s="366">
        <v>47.81593677045538</v>
      </c>
      <c r="E92" s="363">
        <v>332</v>
      </c>
    </row>
    <row r="93" spans="2:5" x14ac:dyDescent="0.2">
      <c r="B93" s="364" t="s">
        <v>938</v>
      </c>
      <c r="C93" s="365">
        <v>63</v>
      </c>
      <c r="D93" s="366">
        <v>59.810315855429927</v>
      </c>
      <c r="E93" s="363">
        <v>257</v>
      </c>
    </row>
    <row r="94" spans="2:5" x14ac:dyDescent="0.2">
      <c r="B94" s="364" t="s">
        <v>939</v>
      </c>
      <c r="C94" s="365">
        <v>182</v>
      </c>
      <c r="D94" s="366">
        <v>93.075585557942119</v>
      </c>
      <c r="E94" s="363">
        <v>77</v>
      </c>
    </row>
    <row r="95" spans="2:5" x14ac:dyDescent="0.2">
      <c r="B95" s="364" t="s">
        <v>940</v>
      </c>
      <c r="C95" s="365">
        <v>193</v>
      </c>
      <c r="D95" s="366">
        <v>50.302204174822315</v>
      </c>
      <c r="E95" s="363">
        <v>317</v>
      </c>
    </row>
    <row r="96" spans="2:5" x14ac:dyDescent="0.2">
      <c r="B96" s="364" t="s">
        <v>941</v>
      </c>
      <c r="C96" s="365">
        <v>823</v>
      </c>
      <c r="D96" s="366">
        <v>102.55592288492429</v>
      </c>
      <c r="E96" s="363">
        <v>56</v>
      </c>
    </row>
    <row r="97" spans="2:5" x14ac:dyDescent="0.2">
      <c r="B97" s="364" t="s">
        <v>942</v>
      </c>
      <c r="C97" s="365">
        <v>77</v>
      </c>
      <c r="D97" s="366">
        <v>50.204076310195994</v>
      </c>
      <c r="E97" s="363">
        <v>318</v>
      </c>
    </row>
    <row r="98" spans="2:5" x14ac:dyDescent="0.2">
      <c r="B98" s="364" t="s">
        <v>943</v>
      </c>
      <c r="C98" s="365">
        <v>65</v>
      </c>
      <c r="D98" s="366">
        <v>59.481322864620509</v>
      </c>
      <c r="E98" s="363">
        <v>259</v>
      </c>
    </row>
    <row r="99" spans="2:5" x14ac:dyDescent="0.2">
      <c r="B99" s="364" t="s">
        <v>279</v>
      </c>
      <c r="C99" s="365">
        <v>769</v>
      </c>
      <c r="D99" s="366">
        <v>128.00537988800778</v>
      </c>
      <c r="E99" s="363">
        <v>21</v>
      </c>
    </row>
    <row r="100" spans="2:5" x14ac:dyDescent="0.2">
      <c r="B100" s="364" t="s">
        <v>275</v>
      </c>
      <c r="C100" s="365">
        <v>2440</v>
      </c>
      <c r="D100" s="366">
        <v>90.454928978052081</v>
      </c>
      <c r="E100" s="363">
        <v>87</v>
      </c>
    </row>
    <row r="101" spans="2:5" x14ac:dyDescent="0.2">
      <c r="B101" s="364" t="s">
        <v>944</v>
      </c>
      <c r="C101" s="365">
        <v>316</v>
      </c>
      <c r="D101" s="366">
        <v>52.685194293326482</v>
      </c>
      <c r="E101" s="363">
        <v>300</v>
      </c>
    </row>
    <row r="102" spans="2:5" x14ac:dyDescent="0.2">
      <c r="B102" s="364" t="s">
        <v>322</v>
      </c>
      <c r="C102" s="365">
        <v>6522</v>
      </c>
      <c r="D102" s="366">
        <v>151.85159056508488</v>
      </c>
      <c r="E102" s="363">
        <v>10</v>
      </c>
    </row>
    <row r="103" spans="2:5" x14ac:dyDescent="0.2">
      <c r="B103" s="364" t="s">
        <v>342</v>
      </c>
      <c r="C103" s="365">
        <v>167</v>
      </c>
      <c r="D103" s="366">
        <v>113.07391784198089</v>
      </c>
      <c r="E103" s="363">
        <v>35</v>
      </c>
    </row>
    <row r="104" spans="2:5" x14ac:dyDescent="0.2">
      <c r="B104" s="292"/>
      <c r="C104" s="292"/>
      <c r="D104" s="292"/>
      <c r="E104" s="292"/>
    </row>
    <row r="105" spans="2:5" x14ac:dyDescent="0.2">
      <c r="B105" s="292"/>
      <c r="C105" s="292"/>
      <c r="D105" s="292"/>
      <c r="E105" s="292"/>
    </row>
    <row r="106" spans="2:5" ht="42" thickBot="1" x14ac:dyDescent="0.25">
      <c r="B106" s="375" t="s">
        <v>260</v>
      </c>
      <c r="C106" s="376" t="s">
        <v>4</v>
      </c>
      <c r="D106" s="377" t="s">
        <v>1161</v>
      </c>
      <c r="E106" s="374" t="s">
        <v>20</v>
      </c>
    </row>
    <row r="107" spans="2:5" x14ac:dyDescent="0.2">
      <c r="B107" s="364" t="s">
        <v>271</v>
      </c>
      <c r="C107" s="365">
        <v>139</v>
      </c>
      <c r="D107" s="366">
        <v>82.046559947112442</v>
      </c>
      <c r="E107" s="363">
        <v>115</v>
      </c>
    </row>
    <row r="108" spans="2:5" x14ac:dyDescent="0.2">
      <c r="B108" s="364" t="s">
        <v>945</v>
      </c>
      <c r="C108" s="365">
        <v>156</v>
      </c>
      <c r="D108" s="366">
        <v>55.736779486006853</v>
      </c>
      <c r="E108" s="363">
        <v>284</v>
      </c>
    </row>
    <row r="109" spans="2:5" x14ac:dyDescent="0.2">
      <c r="B109" s="364" t="s">
        <v>946</v>
      </c>
      <c r="C109" s="365">
        <v>75</v>
      </c>
      <c r="D109" s="366">
        <v>60.006240649027497</v>
      </c>
      <c r="E109" s="363">
        <v>254</v>
      </c>
    </row>
    <row r="110" spans="2:5" x14ac:dyDescent="0.2">
      <c r="B110" s="364" t="s">
        <v>947</v>
      </c>
      <c r="C110" s="365">
        <v>475</v>
      </c>
      <c r="D110" s="366">
        <v>88.85513433025676</v>
      </c>
      <c r="E110" s="363">
        <v>92</v>
      </c>
    </row>
    <row r="111" spans="2:5" x14ac:dyDescent="0.2">
      <c r="B111" s="364" t="s">
        <v>293</v>
      </c>
      <c r="C111" s="365">
        <v>81</v>
      </c>
      <c r="D111" s="366">
        <v>48.460047383157445</v>
      </c>
      <c r="E111" s="363">
        <v>328</v>
      </c>
    </row>
    <row r="112" spans="2:5" x14ac:dyDescent="0.2">
      <c r="B112" s="364" t="s">
        <v>948</v>
      </c>
      <c r="C112" s="365">
        <v>56</v>
      </c>
      <c r="D112" s="366">
        <v>34.028073160357295</v>
      </c>
      <c r="E112" s="363">
        <v>377</v>
      </c>
    </row>
    <row r="113" spans="2:5" x14ac:dyDescent="0.2">
      <c r="B113" s="364" t="s">
        <v>949</v>
      </c>
      <c r="C113" s="365">
        <v>109</v>
      </c>
      <c r="D113" s="366">
        <v>61.726996783400537</v>
      </c>
      <c r="E113" s="363">
        <v>244</v>
      </c>
    </row>
    <row r="114" spans="2:5" x14ac:dyDescent="0.2">
      <c r="B114" s="364" t="s">
        <v>950</v>
      </c>
      <c r="C114" s="365">
        <v>614</v>
      </c>
      <c r="D114" s="366">
        <v>73.883682536015286</v>
      </c>
      <c r="E114" s="363">
        <v>159</v>
      </c>
    </row>
    <row r="115" spans="2:5" x14ac:dyDescent="0.2">
      <c r="B115" s="364" t="s">
        <v>951</v>
      </c>
      <c r="C115" s="365">
        <v>110</v>
      </c>
      <c r="D115" s="366">
        <v>72.624038556762287</v>
      </c>
      <c r="E115" s="363">
        <v>169</v>
      </c>
    </row>
    <row r="116" spans="2:5" x14ac:dyDescent="0.2">
      <c r="B116" s="364" t="s">
        <v>952</v>
      </c>
      <c r="C116" s="365">
        <v>114</v>
      </c>
      <c r="D116" s="366">
        <v>56.839995412912657</v>
      </c>
      <c r="E116" s="363">
        <v>275</v>
      </c>
    </row>
    <row r="117" spans="2:5" x14ac:dyDescent="0.2">
      <c r="B117" s="364" t="s">
        <v>953</v>
      </c>
      <c r="C117" s="365">
        <v>163</v>
      </c>
      <c r="D117" s="366">
        <v>58.153224828216082</v>
      </c>
      <c r="E117" s="363">
        <v>265</v>
      </c>
    </row>
    <row r="118" spans="2:5" x14ac:dyDescent="0.2">
      <c r="B118" s="364" t="s">
        <v>954</v>
      </c>
      <c r="C118" s="365">
        <v>290</v>
      </c>
      <c r="D118" s="366">
        <v>81.41219273915533</v>
      </c>
      <c r="E118" s="363">
        <v>119</v>
      </c>
    </row>
    <row r="119" spans="2:5" x14ac:dyDescent="0.2">
      <c r="B119" s="364" t="s">
        <v>955</v>
      </c>
      <c r="C119" s="365">
        <v>91</v>
      </c>
      <c r="D119" s="366">
        <v>67.661513982140335</v>
      </c>
      <c r="E119" s="363">
        <v>204</v>
      </c>
    </row>
    <row r="120" spans="2:5" x14ac:dyDescent="0.2">
      <c r="B120" s="364" t="s">
        <v>956</v>
      </c>
      <c r="C120" s="365">
        <v>156</v>
      </c>
      <c r="D120" s="366">
        <v>49.637266132111499</v>
      </c>
      <c r="E120" s="363">
        <v>323</v>
      </c>
    </row>
    <row r="121" spans="2:5" x14ac:dyDescent="0.2">
      <c r="B121" s="364" t="s">
        <v>1162</v>
      </c>
      <c r="C121" s="365">
        <v>75</v>
      </c>
      <c r="D121" s="366">
        <v>74.674419530845512</v>
      </c>
      <c r="E121" s="363">
        <v>155</v>
      </c>
    </row>
    <row r="122" spans="2:5" x14ac:dyDescent="0.2">
      <c r="B122" s="364" t="s">
        <v>957</v>
      </c>
      <c r="C122" s="365">
        <v>86</v>
      </c>
      <c r="D122" s="366">
        <v>38.480468924784105</v>
      </c>
      <c r="E122" s="363">
        <v>364</v>
      </c>
    </row>
    <row r="123" spans="2:5" x14ac:dyDescent="0.2">
      <c r="B123" s="364" t="s">
        <v>958</v>
      </c>
      <c r="C123" s="365">
        <v>47</v>
      </c>
      <c r="D123" s="366">
        <v>37.153269092432588</v>
      </c>
      <c r="E123" s="363">
        <v>374</v>
      </c>
    </row>
    <row r="124" spans="2:5" x14ac:dyDescent="0.2">
      <c r="B124" s="364" t="s">
        <v>959</v>
      </c>
      <c r="C124" s="365">
        <v>334</v>
      </c>
      <c r="D124" s="366">
        <v>88.548833090751955</v>
      </c>
      <c r="E124" s="363">
        <v>94</v>
      </c>
    </row>
    <row r="125" spans="2:5" x14ac:dyDescent="0.2">
      <c r="B125" s="364" t="s">
        <v>960</v>
      </c>
      <c r="C125" s="365">
        <v>251</v>
      </c>
      <c r="D125" s="366">
        <v>51.019785920165212</v>
      </c>
      <c r="E125" s="363">
        <v>311</v>
      </c>
    </row>
    <row r="126" spans="2:5" x14ac:dyDescent="0.2">
      <c r="B126" s="364" t="s">
        <v>961</v>
      </c>
      <c r="C126" s="365">
        <v>75</v>
      </c>
      <c r="D126" s="366">
        <v>54.929360841957241</v>
      </c>
      <c r="E126" s="363">
        <v>291</v>
      </c>
    </row>
    <row r="127" spans="2:5" x14ac:dyDescent="0.2">
      <c r="B127" s="364" t="s">
        <v>330</v>
      </c>
      <c r="C127" s="365">
        <v>482</v>
      </c>
      <c r="D127" s="366">
        <v>116.03944378105621</v>
      </c>
      <c r="E127" s="363">
        <v>31</v>
      </c>
    </row>
    <row r="128" spans="2:5" x14ac:dyDescent="0.2">
      <c r="B128" s="364" t="s">
        <v>962</v>
      </c>
      <c r="C128" s="365">
        <v>153</v>
      </c>
      <c r="D128" s="366">
        <v>74.177862029176623</v>
      </c>
      <c r="E128" s="363">
        <v>158</v>
      </c>
    </row>
    <row r="129" spans="2:5" x14ac:dyDescent="0.2">
      <c r="B129" s="364" t="s">
        <v>963</v>
      </c>
      <c r="C129" s="365">
        <v>68</v>
      </c>
      <c r="D129" s="366">
        <v>46.158963323988409</v>
      </c>
      <c r="E129" s="363">
        <v>342</v>
      </c>
    </row>
    <row r="130" spans="2:5" x14ac:dyDescent="0.2">
      <c r="B130" s="364" t="s">
        <v>964</v>
      </c>
      <c r="C130" s="365">
        <v>40</v>
      </c>
      <c r="D130" s="366">
        <v>39.293502819308827</v>
      </c>
      <c r="E130" s="363">
        <v>360</v>
      </c>
    </row>
    <row r="131" spans="2:5" x14ac:dyDescent="0.2">
      <c r="B131" s="364" t="s">
        <v>965</v>
      </c>
      <c r="C131" s="365">
        <v>206</v>
      </c>
      <c r="D131" s="366">
        <v>65.192349076547217</v>
      </c>
      <c r="E131" s="363">
        <v>218</v>
      </c>
    </row>
    <row r="132" spans="2:5" x14ac:dyDescent="0.2">
      <c r="B132" s="364" t="s">
        <v>966</v>
      </c>
      <c r="C132" s="365">
        <v>168</v>
      </c>
      <c r="D132" s="366">
        <v>60.005571945966409</v>
      </c>
      <c r="E132" s="363">
        <v>254</v>
      </c>
    </row>
    <row r="133" spans="2:5" x14ac:dyDescent="0.2">
      <c r="B133" s="364" t="s">
        <v>967</v>
      </c>
      <c r="C133" s="365">
        <v>326</v>
      </c>
      <c r="D133" s="366">
        <v>76.864675730096536</v>
      </c>
      <c r="E133" s="363">
        <v>142</v>
      </c>
    </row>
    <row r="134" spans="2:5" x14ac:dyDescent="0.2">
      <c r="B134" s="364" t="s">
        <v>328</v>
      </c>
      <c r="C134" s="365">
        <v>1121</v>
      </c>
      <c r="D134" s="366">
        <v>117.34877605540622</v>
      </c>
      <c r="E134" s="363">
        <v>30</v>
      </c>
    </row>
    <row r="135" spans="2:5" x14ac:dyDescent="0.2">
      <c r="B135" s="364" t="s">
        <v>968</v>
      </c>
      <c r="C135" s="365">
        <v>75</v>
      </c>
      <c r="D135" s="366">
        <v>72.163262164320557</v>
      </c>
      <c r="E135" s="363">
        <v>171</v>
      </c>
    </row>
    <row r="136" spans="2:5" x14ac:dyDescent="0.2">
      <c r="B136" s="364" t="s">
        <v>304</v>
      </c>
      <c r="C136" s="365">
        <v>312</v>
      </c>
      <c r="D136" s="366">
        <v>115.39229682449275</v>
      </c>
      <c r="E136" s="363">
        <v>32</v>
      </c>
    </row>
    <row r="137" spans="2:5" x14ac:dyDescent="0.2">
      <c r="B137" s="364" t="s">
        <v>969</v>
      </c>
      <c r="C137" s="365">
        <v>130</v>
      </c>
      <c r="D137" s="366">
        <v>69.242856001491376</v>
      </c>
      <c r="E137" s="363">
        <v>189</v>
      </c>
    </row>
    <row r="138" spans="2:5" x14ac:dyDescent="0.2">
      <c r="B138" s="364" t="s">
        <v>970</v>
      </c>
      <c r="C138" s="365">
        <v>55</v>
      </c>
      <c r="D138" s="366">
        <v>54.162645500561318</v>
      </c>
      <c r="E138" s="363">
        <v>293</v>
      </c>
    </row>
    <row r="139" spans="2:5" x14ac:dyDescent="0.2">
      <c r="B139" s="364" t="s">
        <v>971</v>
      </c>
      <c r="C139" s="365">
        <v>54</v>
      </c>
      <c r="D139" s="366">
        <v>42.046250875963558</v>
      </c>
      <c r="E139" s="363">
        <v>353</v>
      </c>
    </row>
    <row r="140" spans="2:5" x14ac:dyDescent="0.2">
      <c r="B140" s="364" t="s">
        <v>972</v>
      </c>
      <c r="C140" s="365">
        <v>85</v>
      </c>
      <c r="D140" s="366">
        <v>68.227607297945951</v>
      </c>
      <c r="E140" s="363">
        <v>200</v>
      </c>
    </row>
    <row r="141" spans="2:5" x14ac:dyDescent="0.2">
      <c r="B141" s="364" t="s">
        <v>1163</v>
      </c>
      <c r="C141" s="365">
        <v>32</v>
      </c>
      <c r="D141" s="366">
        <v>31.762417119942828</v>
      </c>
      <c r="E141" s="363">
        <v>379</v>
      </c>
    </row>
    <row r="142" spans="2:5" x14ac:dyDescent="0.2">
      <c r="B142" s="364" t="s">
        <v>973</v>
      </c>
      <c r="C142" s="365">
        <v>76</v>
      </c>
      <c r="D142" s="366">
        <v>51.506567087303637</v>
      </c>
      <c r="E142" s="363">
        <v>309</v>
      </c>
    </row>
    <row r="143" spans="2:5" x14ac:dyDescent="0.2">
      <c r="B143" s="364" t="s">
        <v>974</v>
      </c>
      <c r="C143" s="365">
        <v>571</v>
      </c>
      <c r="D143" s="366">
        <v>56.1674517978011</v>
      </c>
      <c r="E143" s="363">
        <v>280</v>
      </c>
    </row>
    <row r="144" spans="2:5" x14ac:dyDescent="0.2">
      <c r="B144" s="364" t="s">
        <v>975</v>
      </c>
      <c r="C144" s="365">
        <v>210</v>
      </c>
      <c r="D144" s="366">
        <v>77.839761291398702</v>
      </c>
      <c r="E144" s="363">
        <v>139</v>
      </c>
    </row>
    <row r="145" spans="2:5" x14ac:dyDescent="0.2">
      <c r="B145" s="364" t="s">
        <v>976</v>
      </c>
      <c r="C145" s="365">
        <v>147</v>
      </c>
      <c r="D145" s="366">
        <v>47.053702038033478</v>
      </c>
      <c r="E145" s="363">
        <v>338</v>
      </c>
    </row>
    <row r="146" spans="2:5" x14ac:dyDescent="0.2">
      <c r="B146" s="364" t="s">
        <v>977</v>
      </c>
      <c r="C146" s="365">
        <v>545</v>
      </c>
      <c r="D146" s="366">
        <v>73.542806636394914</v>
      </c>
      <c r="E146" s="363">
        <v>166</v>
      </c>
    </row>
    <row r="147" spans="2:5" x14ac:dyDescent="0.2">
      <c r="B147" s="364" t="s">
        <v>978</v>
      </c>
      <c r="C147" s="365">
        <v>111</v>
      </c>
      <c r="D147" s="366">
        <v>63.696826061757221</v>
      </c>
      <c r="E147" s="363">
        <v>231</v>
      </c>
    </row>
    <row r="148" spans="2:5" x14ac:dyDescent="0.2">
      <c r="B148" s="364" t="s">
        <v>979</v>
      </c>
      <c r="C148" s="365">
        <v>708</v>
      </c>
      <c r="D148" s="366">
        <v>83.199661560698743</v>
      </c>
      <c r="E148" s="363">
        <v>110</v>
      </c>
    </row>
    <row r="149" spans="2:5" x14ac:dyDescent="0.2">
      <c r="B149" s="364" t="s">
        <v>980</v>
      </c>
      <c r="C149" s="365">
        <v>238</v>
      </c>
      <c r="D149" s="366">
        <v>62.219619571468904</v>
      </c>
      <c r="E149" s="363">
        <v>241</v>
      </c>
    </row>
    <row r="150" spans="2:5" x14ac:dyDescent="0.2">
      <c r="B150" s="364" t="s">
        <v>313</v>
      </c>
      <c r="C150" s="365">
        <v>162</v>
      </c>
      <c r="D150" s="366">
        <v>62.719226927454756</v>
      </c>
      <c r="E150" s="363">
        <v>237</v>
      </c>
    </row>
    <row r="151" spans="2:5" x14ac:dyDescent="0.2">
      <c r="B151" s="364" t="s">
        <v>981</v>
      </c>
      <c r="C151" s="365">
        <v>59</v>
      </c>
      <c r="D151" s="366">
        <v>47.044939878161578</v>
      </c>
      <c r="E151" s="363">
        <v>339</v>
      </c>
    </row>
    <row r="152" spans="2:5" x14ac:dyDescent="0.2">
      <c r="B152" s="364" t="s">
        <v>982</v>
      </c>
      <c r="C152" s="365">
        <v>104</v>
      </c>
      <c r="D152" s="366">
        <v>68.892421833598306</v>
      </c>
      <c r="E152" s="363">
        <v>192</v>
      </c>
    </row>
    <row r="153" spans="2:5" x14ac:dyDescent="0.2">
      <c r="B153" s="364" t="s">
        <v>983</v>
      </c>
      <c r="C153" s="365">
        <v>402</v>
      </c>
      <c r="D153" s="366">
        <v>72.080342686445135</v>
      </c>
      <c r="E153" s="363">
        <v>172</v>
      </c>
    </row>
    <row r="154" spans="2:5" x14ac:dyDescent="0.2">
      <c r="B154" s="364" t="s">
        <v>984</v>
      </c>
      <c r="C154" s="365">
        <v>49</v>
      </c>
      <c r="D154" s="366">
        <v>37.944492627927147</v>
      </c>
      <c r="E154" s="363">
        <v>368</v>
      </c>
    </row>
    <row r="155" spans="2:5" x14ac:dyDescent="0.2">
      <c r="B155" s="292"/>
      <c r="C155" s="292"/>
      <c r="D155" s="292"/>
      <c r="E155" s="292"/>
    </row>
    <row r="156" spans="2:5" x14ac:dyDescent="0.2">
      <c r="B156" s="292"/>
      <c r="C156" s="292"/>
      <c r="D156" s="292"/>
      <c r="E156" s="292"/>
    </row>
    <row r="157" spans="2:5" ht="42" thickBot="1" x14ac:dyDescent="0.25">
      <c r="B157" s="375" t="s">
        <v>260</v>
      </c>
      <c r="C157" s="376" t="s">
        <v>4</v>
      </c>
      <c r="D157" s="377" t="s">
        <v>1161</v>
      </c>
      <c r="E157" s="374" t="s">
        <v>20</v>
      </c>
    </row>
    <row r="158" spans="2:5" x14ac:dyDescent="0.2">
      <c r="B158" s="364" t="s">
        <v>985</v>
      </c>
      <c r="C158" s="365">
        <v>1003</v>
      </c>
      <c r="D158" s="366">
        <v>82.537106724675795</v>
      </c>
      <c r="E158" s="363">
        <v>112</v>
      </c>
    </row>
    <row r="159" spans="2:5" x14ac:dyDescent="0.2">
      <c r="B159" s="364" t="s">
        <v>986</v>
      </c>
      <c r="C159" s="365">
        <v>135</v>
      </c>
      <c r="D159" s="366">
        <v>91.221763485617373</v>
      </c>
      <c r="E159" s="363">
        <v>83</v>
      </c>
    </row>
    <row r="160" spans="2:5" x14ac:dyDescent="0.2">
      <c r="B160" s="364" t="s">
        <v>987</v>
      </c>
      <c r="C160" s="365">
        <v>217</v>
      </c>
      <c r="D160" s="366">
        <v>59.685564344889052</v>
      </c>
      <c r="E160" s="363">
        <v>258</v>
      </c>
    </row>
    <row r="161" spans="2:5" x14ac:dyDescent="0.2">
      <c r="B161" s="364" t="s">
        <v>303</v>
      </c>
      <c r="C161" s="365">
        <v>75</v>
      </c>
      <c r="D161" s="366">
        <v>39.3038502051661</v>
      </c>
      <c r="E161" s="363">
        <v>360</v>
      </c>
    </row>
    <row r="162" spans="2:5" x14ac:dyDescent="0.2">
      <c r="B162" s="364" t="s">
        <v>988</v>
      </c>
      <c r="C162" s="365">
        <v>146</v>
      </c>
      <c r="D162" s="366">
        <v>73.563867040868246</v>
      </c>
      <c r="E162" s="363">
        <v>165</v>
      </c>
    </row>
    <row r="163" spans="2:5" x14ac:dyDescent="0.2">
      <c r="B163" s="364" t="s">
        <v>989</v>
      </c>
      <c r="C163" s="365">
        <v>48</v>
      </c>
      <c r="D163" s="366">
        <v>42.654912868454026</v>
      </c>
      <c r="E163" s="363">
        <v>351</v>
      </c>
    </row>
    <row r="164" spans="2:5" x14ac:dyDescent="0.2">
      <c r="B164" s="364" t="s">
        <v>262</v>
      </c>
      <c r="C164" s="365">
        <v>124</v>
      </c>
      <c r="D164" s="366">
        <v>89.035046779300799</v>
      </c>
      <c r="E164" s="363">
        <v>91</v>
      </c>
    </row>
    <row r="165" spans="2:5" x14ac:dyDescent="0.2">
      <c r="B165" s="364" t="s">
        <v>990</v>
      </c>
      <c r="C165" s="365">
        <v>119</v>
      </c>
      <c r="D165" s="366">
        <v>56.696364762494639</v>
      </c>
      <c r="E165" s="363">
        <v>276</v>
      </c>
    </row>
    <row r="166" spans="2:5" x14ac:dyDescent="0.2">
      <c r="B166" s="364" t="s">
        <v>332</v>
      </c>
      <c r="C166" s="365">
        <v>7076</v>
      </c>
      <c r="D166" s="366">
        <v>112.08336620119438</v>
      </c>
      <c r="E166" s="363">
        <v>37</v>
      </c>
    </row>
    <row r="167" spans="2:5" x14ac:dyDescent="0.2">
      <c r="B167" s="364" t="s">
        <v>991</v>
      </c>
      <c r="C167" s="365">
        <v>184</v>
      </c>
      <c r="D167" s="366">
        <v>50.53542835641759</v>
      </c>
      <c r="E167" s="363">
        <v>315</v>
      </c>
    </row>
    <row r="168" spans="2:5" x14ac:dyDescent="0.2">
      <c r="B168" s="364" t="s">
        <v>992</v>
      </c>
      <c r="C168" s="365">
        <v>322</v>
      </c>
      <c r="D168" s="366">
        <v>73.897786967826917</v>
      </c>
      <c r="E168" s="363">
        <v>159</v>
      </c>
    </row>
    <row r="169" spans="2:5" x14ac:dyDescent="0.2">
      <c r="B169" s="364" t="s">
        <v>993</v>
      </c>
      <c r="C169" s="365">
        <v>83</v>
      </c>
      <c r="D169" s="366">
        <v>60.551676843725609</v>
      </c>
      <c r="E169" s="363">
        <v>250</v>
      </c>
    </row>
    <row r="170" spans="2:5" x14ac:dyDescent="0.2">
      <c r="B170" s="364" t="s">
        <v>994</v>
      </c>
      <c r="C170" s="365">
        <v>1709</v>
      </c>
      <c r="D170" s="366">
        <v>87.463362881858956</v>
      </c>
      <c r="E170" s="363">
        <v>97</v>
      </c>
    </row>
    <row r="171" spans="2:5" x14ac:dyDescent="0.2">
      <c r="B171" s="364" t="s">
        <v>995</v>
      </c>
      <c r="C171" s="365">
        <v>80</v>
      </c>
      <c r="D171" s="366">
        <v>49.637029223800958</v>
      </c>
      <c r="E171" s="363">
        <v>323</v>
      </c>
    </row>
    <row r="172" spans="2:5" x14ac:dyDescent="0.2">
      <c r="B172" s="364" t="s">
        <v>996</v>
      </c>
      <c r="C172" s="365">
        <v>39</v>
      </c>
      <c r="D172" s="366">
        <v>37.638611424766204</v>
      </c>
      <c r="E172" s="363">
        <v>369</v>
      </c>
    </row>
    <row r="173" spans="2:5" x14ac:dyDescent="0.2">
      <c r="B173" s="364" t="s">
        <v>997</v>
      </c>
      <c r="C173" s="365">
        <v>76</v>
      </c>
      <c r="D173" s="366">
        <v>47.390705186164411</v>
      </c>
      <c r="E173" s="363">
        <v>336</v>
      </c>
    </row>
    <row r="174" spans="2:5" x14ac:dyDescent="0.2">
      <c r="B174" s="364" t="s">
        <v>331</v>
      </c>
      <c r="C174" s="365">
        <v>621</v>
      </c>
      <c r="D174" s="366">
        <v>107.74104673636582</v>
      </c>
      <c r="E174" s="363">
        <v>43</v>
      </c>
    </row>
    <row r="175" spans="2:5" x14ac:dyDescent="0.2">
      <c r="B175" s="364" t="s">
        <v>998</v>
      </c>
      <c r="C175" s="365">
        <v>73</v>
      </c>
      <c r="D175" s="366">
        <v>55.876612193348386</v>
      </c>
      <c r="E175" s="363">
        <v>282</v>
      </c>
    </row>
    <row r="176" spans="2:5" x14ac:dyDescent="0.2">
      <c r="B176" s="364" t="s">
        <v>268</v>
      </c>
      <c r="C176" s="365">
        <v>2156</v>
      </c>
      <c r="D176" s="366">
        <v>154.59363957597174</v>
      </c>
      <c r="E176" s="363">
        <v>9</v>
      </c>
    </row>
    <row r="177" spans="2:5" x14ac:dyDescent="0.2">
      <c r="B177" s="364" t="s">
        <v>999</v>
      </c>
      <c r="C177" s="365">
        <v>185</v>
      </c>
      <c r="D177" s="366">
        <v>99.881222330201922</v>
      </c>
      <c r="E177" s="363">
        <v>62</v>
      </c>
    </row>
    <row r="178" spans="2:5" x14ac:dyDescent="0.2">
      <c r="B178" s="364" t="s">
        <v>1000</v>
      </c>
      <c r="C178" s="365">
        <v>55</v>
      </c>
      <c r="D178" s="366">
        <v>41.328524195972349</v>
      </c>
      <c r="E178" s="363">
        <v>355</v>
      </c>
    </row>
    <row r="179" spans="2:5" x14ac:dyDescent="0.2">
      <c r="B179" s="364" t="s">
        <v>1001</v>
      </c>
      <c r="C179" s="365">
        <v>91</v>
      </c>
      <c r="D179" s="366">
        <v>56.613516321490117</v>
      </c>
      <c r="E179" s="363">
        <v>277</v>
      </c>
    </row>
    <row r="180" spans="2:5" x14ac:dyDescent="0.2">
      <c r="B180" s="364" t="s">
        <v>1002</v>
      </c>
      <c r="C180" s="365">
        <v>98</v>
      </c>
      <c r="D180" s="366">
        <v>65.11887517110317</v>
      </c>
      <c r="E180" s="363">
        <v>219</v>
      </c>
    </row>
    <row r="181" spans="2:5" x14ac:dyDescent="0.2">
      <c r="B181" s="364" t="s">
        <v>1003</v>
      </c>
      <c r="C181" s="365">
        <v>104</v>
      </c>
      <c r="D181" s="366">
        <v>51.750047271677801</v>
      </c>
      <c r="E181" s="363">
        <v>305</v>
      </c>
    </row>
    <row r="182" spans="2:5" x14ac:dyDescent="0.2">
      <c r="B182" s="364" t="s">
        <v>1004</v>
      </c>
      <c r="C182" s="365">
        <v>81</v>
      </c>
      <c r="D182" s="366">
        <v>57.651655883671772</v>
      </c>
      <c r="E182" s="363">
        <v>270</v>
      </c>
    </row>
    <row r="183" spans="2:5" x14ac:dyDescent="0.2">
      <c r="B183" s="364" t="s">
        <v>1005</v>
      </c>
      <c r="C183" s="365">
        <v>126</v>
      </c>
      <c r="D183" s="366">
        <v>100.29212070077129</v>
      </c>
      <c r="E183" s="363">
        <v>61</v>
      </c>
    </row>
    <row r="184" spans="2:5" x14ac:dyDescent="0.2">
      <c r="B184" s="364" t="s">
        <v>1006</v>
      </c>
      <c r="C184" s="365">
        <v>80</v>
      </c>
      <c r="D184" s="366">
        <v>45.650896184155712</v>
      </c>
      <c r="E184" s="363">
        <v>343</v>
      </c>
    </row>
    <row r="185" spans="2:5" x14ac:dyDescent="0.2">
      <c r="B185" s="364" t="s">
        <v>1007</v>
      </c>
      <c r="C185" s="365">
        <v>60</v>
      </c>
      <c r="D185" s="366">
        <v>37.431687170913087</v>
      </c>
      <c r="E185" s="363">
        <v>372</v>
      </c>
    </row>
    <row r="186" spans="2:5" x14ac:dyDescent="0.2">
      <c r="B186" s="364" t="s">
        <v>1008</v>
      </c>
      <c r="C186" s="365">
        <v>229</v>
      </c>
      <c r="D186" s="366">
        <v>68.938527304473482</v>
      </c>
      <c r="E186" s="363">
        <v>192</v>
      </c>
    </row>
    <row r="187" spans="2:5" x14ac:dyDescent="0.2">
      <c r="B187" s="364" t="s">
        <v>1009</v>
      </c>
      <c r="C187" s="365">
        <v>70</v>
      </c>
      <c r="D187" s="366">
        <v>62.433107384944705</v>
      </c>
      <c r="E187" s="363">
        <v>240</v>
      </c>
    </row>
    <row r="188" spans="2:5" x14ac:dyDescent="0.2">
      <c r="B188" s="364" t="s">
        <v>1010</v>
      </c>
      <c r="C188" s="365">
        <v>1606</v>
      </c>
      <c r="D188" s="366">
        <v>78.170898327697671</v>
      </c>
      <c r="E188" s="363">
        <v>136</v>
      </c>
    </row>
    <row r="189" spans="2:5" x14ac:dyDescent="0.2">
      <c r="B189" s="364" t="s">
        <v>1011</v>
      </c>
      <c r="C189" s="365">
        <v>206</v>
      </c>
      <c r="D189" s="366">
        <v>75.979994393709148</v>
      </c>
      <c r="E189" s="363">
        <v>148</v>
      </c>
    </row>
    <row r="190" spans="2:5" x14ac:dyDescent="0.2">
      <c r="B190" s="364" t="s">
        <v>294</v>
      </c>
      <c r="C190" s="365">
        <v>363</v>
      </c>
      <c r="D190" s="366">
        <v>85.76349593745644</v>
      </c>
      <c r="E190" s="363">
        <v>102</v>
      </c>
    </row>
    <row r="191" spans="2:5" x14ac:dyDescent="0.2">
      <c r="B191" s="364" t="s">
        <v>1012</v>
      </c>
      <c r="C191" s="365">
        <v>148</v>
      </c>
      <c r="D191" s="366">
        <v>48.007836955005629</v>
      </c>
      <c r="E191" s="363">
        <v>331</v>
      </c>
    </row>
    <row r="192" spans="2:5" x14ac:dyDescent="0.2">
      <c r="B192" s="364" t="s">
        <v>284</v>
      </c>
      <c r="C192" s="365">
        <v>129</v>
      </c>
      <c r="D192" s="366">
        <v>71.271505762494613</v>
      </c>
      <c r="E192" s="363">
        <v>175</v>
      </c>
    </row>
    <row r="193" spans="2:5" x14ac:dyDescent="0.2">
      <c r="B193" s="364" t="s">
        <v>1013</v>
      </c>
      <c r="C193" s="365">
        <v>545</v>
      </c>
      <c r="D193" s="366">
        <v>63.913499821159476</v>
      </c>
      <c r="E193" s="363">
        <v>228</v>
      </c>
    </row>
    <row r="194" spans="2:5" x14ac:dyDescent="0.2">
      <c r="B194" s="364" t="s">
        <v>1014</v>
      </c>
      <c r="C194" s="365">
        <v>60</v>
      </c>
      <c r="D194" s="366">
        <v>44.276521636460238</v>
      </c>
      <c r="E194" s="363">
        <v>348</v>
      </c>
    </row>
    <row r="195" spans="2:5" x14ac:dyDescent="0.2">
      <c r="B195" s="364" t="s">
        <v>1015</v>
      </c>
      <c r="C195" s="365">
        <v>248</v>
      </c>
      <c r="D195" s="366">
        <v>51.761995007472095</v>
      </c>
      <c r="E195" s="363">
        <v>305</v>
      </c>
    </row>
    <row r="196" spans="2:5" x14ac:dyDescent="0.2">
      <c r="B196" s="364" t="s">
        <v>1016</v>
      </c>
      <c r="C196" s="365">
        <v>101</v>
      </c>
      <c r="D196" s="366">
        <v>48.319116669138438</v>
      </c>
      <c r="E196" s="363">
        <v>329</v>
      </c>
    </row>
    <row r="197" spans="2:5" x14ac:dyDescent="0.2">
      <c r="B197" s="364" t="s">
        <v>1017</v>
      </c>
      <c r="C197" s="365">
        <v>114</v>
      </c>
      <c r="D197" s="366">
        <v>56.424470401900614</v>
      </c>
      <c r="E197" s="363">
        <v>279</v>
      </c>
    </row>
    <row r="198" spans="2:5" x14ac:dyDescent="0.2">
      <c r="B198" s="364" t="s">
        <v>1018</v>
      </c>
      <c r="C198" s="365">
        <v>156</v>
      </c>
      <c r="D198" s="366">
        <v>76.835935576023246</v>
      </c>
      <c r="E198" s="363">
        <v>144</v>
      </c>
    </row>
    <row r="199" spans="2:5" x14ac:dyDescent="0.2">
      <c r="B199" s="364" t="s">
        <v>323</v>
      </c>
      <c r="C199" s="365">
        <v>908</v>
      </c>
      <c r="D199" s="366">
        <v>145.74428298788621</v>
      </c>
      <c r="E199" s="363">
        <v>13</v>
      </c>
    </row>
    <row r="200" spans="2:5" x14ac:dyDescent="0.2">
      <c r="B200" s="364" t="s">
        <v>1019</v>
      </c>
      <c r="C200" s="365">
        <v>268</v>
      </c>
      <c r="D200" s="366">
        <v>50.604229607250758</v>
      </c>
      <c r="E200" s="363">
        <v>314</v>
      </c>
    </row>
    <row r="201" spans="2:5" x14ac:dyDescent="0.2">
      <c r="B201" s="364" t="s">
        <v>1020</v>
      </c>
      <c r="C201" s="365">
        <v>366</v>
      </c>
      <c r="D201" s="366">
        <v>78.318757342383492</v>
      </c>
      <c r="E201" s="363">
        <v>133</v>
      </c>
    </row>
    <row r="202" spans="2:5" x14ac:dyDescent="0.2">
      <c r="B202" s="364" t="s">
        <v>343</v>
      </c>
      <c r="C202" s="365">
        <v>282</v>
      </c>
      <c r="D202" s="366">
        <v>107.43061772605193</v>
      </c>
      <c r="E202" s="363">
        <v>44</v>
      </c>
    </row>
    <row r="203" spans="2:5" x14ac:dyDescent="0.2">
      <c r="B203" s="364" t="s">
        <v>1021</v>
      </c>
      <c r="C203" s="365">
        <v>148</v>
      </c>
      <c r="D203" s="366">
        <v>69.333833036634502</v>
      </c>
      <c r="E203" s="363">
        <v>188</v>
      </c>
    </row>
    <row r="204" spans="2:5" x14ac:dyDescent="0.2">
      <c r="B204" s="364" t="s">
        <v>270</v>
      </c>
      <c r="C204" s="365">
        <v>2068</v>
      </c>
      <c r="D204" s="366">
        <v>101.97902427574181</v>
      </c>
      <c r="E204" s="363">
        <v>57</v>
      </c>
    </row>
    <row r="205" spans="2:5" x14ac:dyDescent="0.2">
      <c r="B205" s="364" t="s">
        <v>1022</v>
      </c>
      <c r="C205" s="365">
        <v>94</v>
      </c>
      <c r="D205" s="366">
        <v>82.223893913682403</v>
      </c>
      <c r="E205" s="363">
        <v>113</v>
      </c>
    </row>
    <row r="206" spans="2:5" x14ac:dyDescent="0.2">
      <c r="B206" s="292"/>
      <c r="C206" s="292"/>
      <c r="D206" s="292"/>
      <c r="E206" s="292"/>
    </row>
    <row r="207" spans="2:5" x14ac:dyDescent="0.2">
      <c r="B207" s="292"/>
      <c r="C207" s="292"/>
      <c r="D207" s="292"/>
      <c r="E207" s="292"/>
    </row>
    <row r="208" spans="2:5" ht="42" thickBot="1" x14ac:dyDescent="0.25">
      <c r="B208" s="375" t="s">
        <v>260</v>
      </c>
      <c r="C208" s="376" t="s">
        <v>4</v>
      </c>
      <c r="D208" s="377" t="s">
        <v>1161</v>
      </c>
      <c r="E208" s="374" t="s">
        <v>20</v>
      </c>
    </row>
    <row r="209" spans="2:5" x14ac:dyDescent="0.2">
      <c r="B209" s="364" t="s">
        <v>1023</v>
      </c>
      <c r="C209" s="365">
        <v>79</v>
      </c>
      <c r="D209" s="366">
        <v>60.264400521782918</v>
      </c>
      <c r="E209" s="363">
        <v>252</v>
      </c>
    </row>
    <row r="210" spans="2:5" x14ac:dyDescent="0.2">
      <c r="B210" s="364" t="s">
        <v>1024</v>
      </c>
      <c r="C210" s="365">
        <v>85</v>
      </c>
      <c r="D210" s="366">
        <v>62.737109369233728</v>
      </c>
      <c r="E210" s="363">
        <v>237</v>
      </c>
    </row>
    <row r="211" spans="2:5" x14ac:dyDescent="0.2">
      <c r="B211" s="364" t="s">
        <v>1025</v>
      </c>
      <c r="C211" s="365">
        <v>45</v>
      </c>
      <c r="D211" s="366">
        <v>41.820006691201066</v>
      </c>
      <c r="E211" s="363">
        <v>354</v>
      </c>
    </row>
    <row r="212" spans="2:5" x14ac:dyDescent="0.2">
      <c r="B212" s="364" t="s">
        <v>1026</v>
      </c>
      <c r="C212" s="365">
        <v>272</v>
      </c>
      <c r="D212" s="366">
        <v>55.574284634323249</v>
      </c>
      <c r="E212" s="363">
        <v>286</v>
      </c>
    </row>
    <row r="213" spans="2:5" x14ac:dyDescent="0.2">
      <c r="B213" s="364" t="s">
        <v>1027</v>
      </c>
      <c r="C213" s="365">
        <v>81</v>
      </c>
      <c r="D213" s="366">
        <v>76.924537977929305</v>
      </c>
      <c r="E213" s="363">
        <v>142</v>
      </c>
    </row>
    <row r="214" spans="2:5" x14ac:dyDescent="0.2">
      <c r="B214" s="364" t="s">
        <v>1028</v>
      </c>
      <c r="C214" s="365">
        <v>122</v>
      </c>
      <c r="D214" s="366">
        <v>38.838042180660565</v>
      </c>
      <c r="E214" s="363">
        <v>362</v>
      </c>
    </row>
    <row r="215" spans="2:5" x14ac:dyDescent="0.2">
      <c r="B215" s="364" t="s">
        <v>1029</v>
      </c>
      <c r="C215" s="365">
        <v>750</v>
      </c>
      <c r="D215" s="366">
        <v>103.53610303912974</v>
      </c>
      <c r="E215" s="363">
        <v>52</v>
      </c>
    </row>
    <row r="216" spans="2:5" x14ac:dyDescent="0.2">
      <c r="B216" s="364" t="s">
        <v>1030</v>
      </c>
      <c r="C216" s="365">
        <v>59</v>
      </c>
      <c r="D216" s="366">
        <v>45.467506145819684</v>
      </c>
      <c r="E216" s="363">
        <v>345</v>
      </c>
    </row>
    <row r="217" spans="2:5" x14ac:dyDescent="0.2">
      <c r="B217" s="364" t="s">
        <v>1031</v>
      </c>
      <c r="C217" s="365">
        <v>59</v>
      </c>
      <c r="D217" s="366">
        <v>46.413203376363874</v>
      </c>
      <c r="E217" s="363">
        <v>341</v>
      </c>
    </row>
    <row r="218" spans="2:5" x14ac:dyDescent="0.2">
      <c r="B218" s="364" t="s">
        <v>1032</v>
      </c>
      <c r="C218" s="365">
        <v>154</v>
      </c>
      <c r="D218" s="366">
        <v>71.121784510229531</v>
      </c>
      <c r="E218" s="363">
        <v>178</v>
      </c>
    </row>
    <row r="219" spans="2:5" x14ac:dyDescent="0.2">
      <c r="B219" s="364" t="s">
        <v>339</v>
      </c>
      <c r="C219" s="365">
        <v>124</v>
      </c>
      <c r="D219" s="366">
        <v>121.73571568819949</v>
      </c>
      <c r="E219" s="363">
        <v>25</v>
      </c>
    </row>
    <row r="220" spans="2:5" x14ac:dyDescent="0.2">
      <c r="B220" s="364" t="s">
        <v>327</v>
      </c>
      <c r="C220" s="365">
        <v>14397</v>
      </c>
      <c r="D220" s="366">
        <v>109.63770818275631</v>
      </c>
      <c r="E220" s="363">
        <v>40</v>
      </c>
    </row>
    <row r="221" spans="2:5" x14ac:dyDescent="0.2">
      <c r="B221" s="364" t="s">
        <v>1033</v>
      </c>
      <c r="C221" s="365">
        <v>750</v>
      </c>
      <c r="D221" s="366">
        <v>59.417188679678766</v>
      </c>
      <c r="E221" s="363">
        <v>260</v>
      </c>
    </row>
    <row r="222" spans="2:5" x14ac:dyDescent="0.2">
      <c r="B222" s="364" t="s">
        <v>1034</v>
      </c>
      <c r="C222" s="365">
        <v>193</v>
      </c>
      <c r="D222" s="366">
        <v>64.111507517323389</v>
      </c>
      <c r="E222" s="363">
        <v>227</v>
      </c>
    </row>
    <row r="223" spans="2:5" x14ac:dyDescent="0.2">
      <c r="B223" s="364" t="s">
        <v>1035</v>
      </c>
      <c r="C223" s="365">
        <v>92</v>
      </c>
      <c r="D223" s="366">
        <v>68.228506166522052</v>
      </c>
      <c r="E223" s="363">
        <v>200</v>
      </c>
    </row>
    <row r="224" spans="2:5" s="687" customFormat="1" x14ac:dyDescent="0.2">
      <c r="B224" s="364" t="s">
        <v>1036</v>
      </c>
      <c r="C224" s="365">
        <v>144</v>
      </c>
      <c r="D224" s="366">
        <v>56.15020178978768</v>
      </c>
      <c r="E224" s="363">
        <v>280</v>
      </c>
    </row>
    <row r="225" spans="2:5" x14ac:dyDescent="0.2">
      <c r="B225" s="364" t="s">
        <v>1037</v>
      </c>
      <c r="C225" s="365">
        <v>212</v>
      </c>
      <c r="D225" s="366">
        <v>91.672107896341331</v>
      </c>
      <c r="E225" s="363">
        <v>81</v>
      </c>
    </row>
    <row r="226" spans="2:5" x14ac:dyDescent="0.2">
      <c r="B226" s="364" t="s">
        <v>1038</v>
      </c>
      <c r="C226" s="365">
        <v>141</v>
      </c>
      <c r="D226" s="366">
        <v>92.526363451430214</v>
      </c>
      <c r="E226" s="363">
        <v>79</v>
      </c>
    </row>
    <row r="227" spans="2:5" x14ac:dyDescent="0.2">
      <c r="B227" s="364" t="s">
        <v>1039</v>
      </c>
      <c r="C227" s="365">
        <v>384</v>
      </c>
      <c r="D227" s="366">
        <v>61.201948899560271</v>
      </c>
      <c r="E227" s="363">
        <v>249</v>
      </c>
    </row>
    <row r="228" spans="2:5" x14ac:dyDescent="0.2">
      <c r="B228" s="364" t="s">
        <v>1040</v>
      </c>
      <c r="C228" s="365">
        <v>260</v>
      </c>
      <c r="D228" s="366">
        <v>64.358825203906093</v>
      </c>
      <c r="E228" s="363">
        <v>224</v>
      </c>
    </row>
    <row r="229" spans="2:5" x14ac:dyDescent="0.2">
      <c r="B229" s="364" t="s">
        <v>1041</v>
      </c>
      <c r="C229" s="365">
        <v>90</v>
      </c>
      <c r="D229" s="366">
        <v>73.908009164593139</v>
      </c>
      <c r="E229" s="363">
        <v>159</v>
      </c>
    </row>
    <row r="230" spans="2:5" x14ac:dyDescent="0.2">
      <c r="B230" s="364" t="s">
        <v>1042</v>
      </c>
      <c r="C230" s="365">
        <v>602</v>
      </c>
      <c r="D230" s="366">
        <v>73.774871445448269</v>
      </c>
      <c r="E230" s="363">
        <v>162</v>
      </c>
    </row>
    <row r="231" spans="2:5" x14ac:dyDescent="0.2">
      <c r="B231" s="364" t="s">
        <v>1043</v>
      </c>
      <c r="C231" s="365">
        <v>171</v>
      </c>
      <c r="D231" s="366">
        <v>81.996691361576637</v>
      </c>
      <c r="E231" s="363">
        <v>115</v>
      </c>
    </row>
    <row r="232" spans="2:5" x14ac:dyDescent="0.2">
      <c r="B232" s="364" t="s">
        <v>326</v>
      </c>
      <c r="C232" s="365">
        <v>1650</v>
      </c>
      <c r="D232" s="366">
        <v>122.97409494792606</v>
      </c>
      <c r="E232" s="363">
        <v>24</v>
      </c>
    </row>
    <row r="233" spans="2:5" x14ac:dyDescent="0.2">
      <c r="B233" s="364" t="s">
        <v>1044</v>
      </c>
      <c r="C233" s="365">
        <v>216</v>
      </c>
      <c r="D233" s="366">
        <v>82.058139711580836</v>
      </c>
      <c r="E233" s="363">
        <v>114</v>
      </c>
    </row>
    <row r="234" spans="2:5" x14ac:dyDescent="0.2">
      <c r="B234" s="364" t="s">
        <v>1045</v>
      </c>
      <c r="C234" s="365">
        <v>69</v>
      </c>
      <c r="D234" s="366">
        <v>64.508287912642686</v>
      </c>
      <c r="E234" s="363">
        <v>223</v>
      </c>
    </row>
    <row r="235" spans="2:5" x14ac:dyDescent="0.2">
      <c r="B235" s="364" t="s">
        <v>278</v>
      </c>
      <c r="C235" s="365">
        <v>18428</v>
      </c>
      <c r="D235" s="366">
        <v>316.18730408800945</v>
      </c>
      <c r="E235" s="363">
        <v>1</v>
      </c>
    </row>
    <row r="236" spans="2:5" x14ac:dyDescent="0.2">
      <c r="B236" s="364" t="s">
        <v>1046</v>
      </c>
      <c r="C236" s="365">
        <v>74</v>
      </c>
      <c r="D236" s="366">
        <v>66.498324062508431</v>
      </c>
      <c r="E236" s="363">
        <v>212</v>
      </c>
    </row>
    <row r="237" spans="2:5" x14ac:dyDescent="0.2">
      <c r="B237" s="364" t="s">
        <v>1047</v>
      </c>
      <c r="C237" s="365">
        <v>107</v>
      </c>
      <c r="D237" s="366">
        <v>68.248501084321987</v>
      </c>
      <c r="E237" s="363">
        <v>200</v>
      </c>
    </row>
    <row r="238" spans="2:5" x14ac:dyDescent="0.2">
      <c r="B238" s="364" t="s">
        <v>338</v>
      </c>
      <c r="C238" s="365">
        <v>2002</v>
      </c>
      <c r="D238" s="366">
        <v>127.54362571743289</v>
      </c>
      <c r="E238" s="363">
        <v>23</v>
      </c>
    </row>
    <row r="239" spans="2:5" x14ac:dyDescent="0.2">
      <c r="B239" s="364" t="s">
        <v>1048</v>
      </c>
      <c r="C239" s="365">
        <v>2423</v>
      </c>
      <c r="D239" s="366">
        <v>70.046190591550626</v>
      </c>
      <c r="E239" s="363">
        <v>181</v>
      </c>
    </row>
    <row r="240" spans="2:5" x14ac:dyDescent="0.2">
      <c r="B240" s="364" t="s">
        <v>1049</v>
      </c>
      <c r="C240" s="365">
        <v>85</v>
      </c>
      <c r="D240" s="366">
        <v>76.023862548856513</v>
      </c>
      <c r="E240" s="363">
        <v>148</v>
      </c>
    </row>
    <row r="241" spans="2:5" x14ac:dyDescent="0.2">
      <c r="B241" s="364" t="s">
        <v>298</v>
      </c>
      <c r="C241" s="365">
        <v>356</v>
      </c>
      <c r="D241" s="366">
        <v>85.973932510462987</v>
      </c>
      <c r="E241" s="363">
        <v>100</v>
      </c>
    </row>
    <row r="242" spans="2:5" x14ac:dyDescent="0.2">
      <c r="B242" s="364" t="s">
        <v>333</v>
      </c>
      <c r="C242" s="365">
        <v>568</v>
      </c>
      <c r="D242" s="366">
        <v>108.0893868781768</v>
      </c>
      <c r="E242" s="363">
        <v>42</v>
      </c>
    </row>
    <row r="243" spans="2:5" x14ac:dyDescent="0.2">
      <c r="B243" s="364" t="s">
        <v>1050</v>
      </c>
      <c r="C243" s="365">
        <v>117</v>
      </c>
      <c r="D243" s="366">
        <v>65.522725745391</v>
      </c>
      <c r="E243" s="363">
        <v>217</v>
      </c>
    </row>
    <row r="244" spans="2:5" x14ac:dyDescent="0.2">
      <c r="B244" s="364" t="s">
        <v>1051</v>
      </c>
      <c r="C244" s="365">
        <v>99</v>
      </c>
      <c r="D244" s="366">
        <v>65.834973666010526</v>
      </c>
      <c r="E244" s="363">
        <v>215</v>
      </c>
    </row>
    <row r="245" spans="2:5" x14ac:dyDescent="0.2">
      <c r="B245" s="364" t="s">
        <v>325</v>
      </c>
      <c r="C245" s="365">
        <v>425</v>
      </c>
      <c r="D245" s="366">
        <v>113.78544081818424</v>
      </c>
      <c r="E245" s="363">
        <v>34</v>
      </c>
    </row>
    <row r="246" spans="2:5" x14ac:dyDescent="0.2">
      <c r="B246" s="364" t="s">
        <v>1052</v>
      </c>
      <c r="C246" s="365">
        <v>51</v>
      </c>
      <c r="D246" s="366">
        <v>37.463363034679318</v>
      </c>
      <c r="E246" s="363">
        <v>370</v>
      </c>
    </row>
    <row r="247" spans="2:5" x14ac:dyDescent="0.2">
      <c r="B247" s="364" t="s">
        <v>1053</v>
      </c>
      <c r="C247" s="365">
        <v>47</v>
      </c>
      <c r="D247" s="366">
        <v>40.799673602611179</v>
      </c>
      <c r="E247" s="363">
        <v>357</v>
      </c>
    </row>
    <row r="248" spans="2:5" x14ac:dyDescent="0.2">
      <c r="B248" s="364" t="s">
        <v>341</v>
      </c>
      <c r="C248" s="365">
        <v>140</v>
      </c>
      <c r="D248" s="366">
        <v>117.80842666846185</v>
      </c>
      <c r="E248" s="363">
        <v>29</v>
      </c>
    </row>
    <row r="249" spans="2:5" x14ac:dyDescent="0.2">
      <c r="B249" s="364" t="s">
        <v>1054</v>
      </c>
      <c r="C249" s="365">
        <v>74</v>
      </c>
      <c r="D249" s="366">
        <v>62.987300398352119</v>
      </c>
      <c r="E249" s="363">
        <v>236</v>
      </c>
    </row>
    <row r="250" spans="2:5" x14ac:dyDescent="0.2">
      <c r="B250" s="364" t="s">
        <v>1055</v>
      </c>
      <c r="C250" s="365">
        <v>119</v>
      </c>
      <c r="D250" s="366">
        <v>69.587387724550894</v>
      </c>
      <c r="E250" s="363">
        <v>185</v>
      </c>
    </row>
    <row r="251" spans="2:5" x14ac:dyDescent="0.2">
      <c r="B251" s="364" t="s">
        <v>274</v>
      </c>
      <c r="C251" s="365">
        <v>234</v>
      </c>
      <c r="D251" s="366">
        <v>57.784769021437157</v>
      </c>
      <c r="E251" s="363">
        <v>268</v>
      </c>
    </row>
    <row r="252" spans="2:5" x14ac:dyDescent="0.2">
      <c r="B252" s="364" t="s">
        <v>1056</v>
      </c>
      <c r="C252" s="365">
        <v>137</v>
      </c>
      <c r="D252" s="366">
        <v>97.629804882915494</v>
      </c>
      <c r="E252" s="363">
        <v>66</v>
      </c>
    </row>
    <row r="253" spans="2:5" x14ac:dyDescent="0.2">
      <c r="B253" s="364" t="s">
        <v>319</v>
      </c>
      <c r="C253" s="365">
        <v>586</v>
      </c>
      <c r="D253" s="366">
        <v>172.53460997167608</v>
      </c>
      <c r="E253" s="363">
        <v>5</v>
      </c>
    </row>
    <row r="254" spans="2:5" x14ac:dyDescent="0.2">
      <c r="B254" s="364" t="s">
        <v>1057</v>
      </c>
      <c r="C254" s="365">
        <v>1377</v>
      </c>
      <c r="D254" s="366">
        <v>78.331566085219293</v>
      </c>
      <c r="E254" s="363">
        <v>133</v>
      </c>
    </row>
    <row r="255" spans="2:5" x14ac:dyDescent="0.2">
      <c r="B255" s="364" t="s">
        <v>1058</v>
      </c>
      <c r="C255" s="365">
        <v>71</v>
      </c>
      <c r="D255" s="366">
        <v>55.617788292063885</v>
      </c>
      <c r="E255" s="363">
        <v>286</v>
      </c>
    </row>
    <row r="256" spans="2:5" x14ac:dyDescent="0.2">
      <c r="B256" s="364" t="s">
        <v>1059</v>
      </c>
      <c r="C256" s="365">
        <v>759</v>
      </c>
      <c r="D256" s="366">
        <v>88.021737542140841</v>
      </c>
      <c r="E256" s="363">
        <v>95</v>
      </c>
    </row>
    <row r="257" spans="2:5" x14ac:dyDescent="0.2">
      <c r="B257" s="292"/>
      <c r="C257" s="292"/>
      <c r="D257" s="292"/>
      <c r="E257" s="292"/>
    </row>
    <row r="258" spans="2:5" x14ac:dyDescent="0.2">
      <c r="B258" s="292"/>
      <c r="C258" s="292"/>
      <c r="D258" s="292"/>
      <c r="E258" s="292"/>
    </row>
    <row r="259" spans="2:5" ht="42" thickBot="1" x14ac:dyDescent="0.25">
      <c r="B259" s="375" t="s">
        <v>260</v>
      </c>
      <c r="C259" s="376" t="s">
        <v>4</v>
      </c>
      <c r="D259" s="377" t="s">
        <v>1161</v>
      </c>
      <c r="E259" s="374" t="s">
        <v>20</v>
      </c>
    </row>
    <row r="260" spans="2:5" x14ac:dyDescent="0.2">
      <c r="B260" s="364" t="s">
        <v>1060</v>
      </c>
      <c r="C260" s="365">
        <v>1058</v>
      </c>
      <c r="D260" s="366">
        <v>85.255407634468654</v>
      </c>
      <c r="E260" s="363">
        <v>104</v>
      </c>
    </row>
    <row r="261" spans="2:5" x14ac:dyDescent="0.2">
      <c r="B261" s="364" t="s">
        <v>1061</v>
      </c>
      <c r="C261" s="365">
        <v>18047</v>
      </c>
      <c r="D261" s="366">
        <v>90.463411066602063</v>
      </c>
      <c r="E261" s="363">
        <v>87</v>
      </c>
    </row>
    <row r="262" spans="2:5" x14ac:dyDescent="0.2">
      <c r="B262" s="364" t="s">
        <v>1062</v>
      </c>
      <c r="C262" s="365">
        <v>121</v>
      </c>
      <c r="D262" s="366">
        <v>77.937804343905398</v>
      </c>
      <c r="E262" s="363">
        <v>138</v>
      </c>
    </row>
    <row r="263" spans="2:5" x14ac:dyDescent="0.2">
      <c r="B263" s="364" t="s">
        <v>287</v>
      </c>
      <c r="C263" s="365">
        <v>817</v>
      </c>
      <c r="D263" s="366">
        <v>111.53050707474728</v>
      </c>
      <c r="E263" s="363">
        <v>39</v>
      </c>
    </row>
    <row r="264" spans="2:5" x14ac:dyDescent="0.2">
      <c r="B264" s="364" t="s">
        <v>1063</v>
      </c>
      <c r="C264" s="365">
        <v>189</v>
      </c>
      <c r="D264" s="366">
        <v>68.940361116177272</v>
      </c>
      <c r="E264" s="363">
        <v>192</v>
      </c>
    </row>
    <row r="265" spans="2:5" x14ac:dyDescent="0.2">
      <c r="B265" s="364" t="s">
        <v>314</v>
      </c>
      <c r="C265" s="365">
        <v>389</v>
      </c>
      <c r="D265" s="366">
        <v>115.30640676780432</v>
      </c>
      <c r="E265" s="363">
        <v>33</v>
      </c>
    </row>
    <row r="266" spans="2:5" x14ac:dyDescent="0.2">
      <c r="B266" s="364" t="s">
        <v>1064</v>
      </c>
      <c r="C266" s="365">
        <v>97</v>
      </c>
      <c r="D266" s="366">
        <v>64.935934341067622</v>
      </c>
      <c r="E266" s="363">
        <v>222</v>
      </c>
    </row>
    <row r="267" spans="2:5" x14ac:dyDescent="0.2">
      <c r="B267" s="364" t="s">
        <v>1065</v>
      </c>
      <c r="C267" s="365">
        <v>295</v>
      </c>
      <c r="D267" s="366">
        <v>47.459699475530101</v>
      </c>
      <c r="E267" s="363">
        <v>335</v>
      </c>
    </row>
    <row r="268" spans="2:5" x14ac:dyDescent="0.2">
      <c r="B268" s="364" t="s">
        <v>1066</v>
      </c>
      <c r="C268" s="365">
        <v>49</v>
      </c>
      <c r="D268" s="366">
        <v>43.764457901270958</v>
      </c>
      <c r="E268" s="363">
        <v>349</v>
      </c>
    </row>
    <row r="269" spans="2:5" x14ac:dyDescent="0.2">
      <c r="B269" s="364" t="s">
        <v>1067</v>
      </c>
      <c r="C269" s="365">
        <v>1010</v>
      </c>
      <c r="D269" s="366">
        <v>76.533879123452181</v>
      </c>
      <c r="E269" s="363">
        <v>146</v>
      </c>
    </row>
    <row r="270" spans="2:5" x14ac:dyDescent="0.2">
      <c r="B270" s="364" t="s">
        <v>281</v>
      </c>
      <c r="C270" s="365">
        <v>418</v>
      </c>
      <c r="D270" s="366">
        <v>159.30606582618108</v>
      </c>
      <c r="E270" s="363">
        <v>6</v>
      </c>
    </row>
    <row r="271" spans="2:5" x14ac:dyDescent="0.2">
      <c r="B271" s="364" t="s">
        <v>1068</v>
      </c>
      <c r="C271" s="365">
        <v>560</v>
      </c>
      <c r="D271" s="366">
        <v>62.559277708453656</v>
      </c>
      <c r="E271" s="363">
        <v>239</v>
      </c>
    </row>
    <row r="272" spans="2:5" x14ac:dyDescent="0.2">
      <c r="B272" s="364" t="s">
        <v>288</v>
      </c>
      <c r="C272" s="365">
        <v>3124</v>
      </c>
      <c r="D272" s="366">
        <v>137.75185793038858</v>
      </c>
      <c r="E272" s="363">
        <v>17</v>
      </c>
    </row>
    <row r="273" spans="2:5" x14ac:dyDescent="0.2">
      <c r="B273" s="364" t="s">
        <v>1069</v>
      </c>
      <c r="C273" s="365">
        <v>76</v>
      </c>
      <c r="D273" s="366">
        <v>44.82691502350464</v>
      </c>
      <c r="E273" s="363">
        <v>346</v>
      </c>
    </row>
    <row r="274" spans="2:5" x14ac:dyDescent="0.2">
      <c r="B274" s="364" t="s">
        <v>1070</v>
      </c>
      <c r="C274" s="365">
        <v>62</v>
      </c>
      <c r="D274" s="366">
        <v>40.778742436201</v>
      </c>
      <c r="E274" s="363">
        <v>357</v>
      </c>
    </row>
    <row r="275" spans="2:5" x14ac:dyDescent="0.2">
      <c r="B275" s="364" t="s">
        <v>1071</v>
      </c>
      <c r="C275" s="365">
        <v>39</v>
      </c>
      <c r="D275" s="366">
        <v>33.504866796677007</v>
      </c>
      <c r="E275" s="363">
        <v>378</v>
      </c>
    </row>
    <row r="276" spans="2:5" x14ac:dyDescent="0.2">
      <c r="B276" s="364" t="s">
        <v>1072</v>
      </c>
      <c r="C276" s="365">
        <v>710</v>
      </c>
      <c r="D276" s="366">
        <v>84.562063790762494</v>
      </c>
      <c r="E276" s="363">
        <v>106</v>
      </c>
    </row>
    <row r="277" spans="2:5" x14ac:dyDescent="0.2">
      <c r="B277" s="364" t="s">
        <v>282</v>
      </c>
      <c r="C277" s="365">
        <v>602</v>
      </c>
      <c r="D277" s="366">
        <v>109.29100636683654</v>
      </c>
      <c r="E277" s="363">
        <v>41</v>
      </c>
    </row>
    <row r="278" spans="2:5" x14ac:dyDescent="0.2">
      <c r="B278" s="364" t="s">
        <v>1073</v>
      </c>
      <c r="C278" s="365">
        <v>152</v>
      </c>
      <c r="D278" s="366">
        <v>79.657890323662585</v>
      </c>
      <c r="E278" s="363">
        <v>127</v>
      </c>
    </row>
    <row r="279" spans="2:5" x14ac:dyDescent="0.2">
      <c r="B279" s="364" t="s">
        <v>289</v>
      </c>
      <c r="C279" s="365">
        <v>489</v>
      </c>
      <c r="D279" s="366">
        <v>104.73043157933063</v>
      </c>
      <c r="E279" s="363">
        <v>49</v>
      </c>
    </row>
    <row r="280" spans="2:5" x14ac:dyDescent="0.2">
      <c r="B280" s="364" t="s">
        <v>1074</v>
      </c>
      <c r="C280" s="365">
        <v>226</v>
      </c>
      <c r="D280" s="366">
        <v>59.14465316633256</v>
      </c>
      <c r="E280" s="363">
        <v>263</v>
      </c>
    </row>
    <row r="281" spans="2:5" x14ac:dyDescent="0.2">
      <c r="B281" s="364" t="s">
        <v>1075</v>
      </c>
      <c r="C281" s="365">
        <v>5856</v>
      </c>
      <c r="D281" s="366">
        <v>97.039146082027912</v>
      </c>
      <c r="E281" s="363">
        <v>68</v>
      </c>
    </row>
    <row r="282" spans="2:5" x14ac:dyDescent="0.2">
      <c r="B282" s="364" t="s">
        <v>276</v>
      </c>
      <c r="C282" s="365">
        <v>4584</v>
      </c>
      <c r="D282" s="366">
        <v>104.21113940695132</v>
      </c>
      <c r="E282" s="363">
        <v>51</v>
      </c>
    </row>
    <row r="283" spans="2:5" x14ac:dyDescent="0.2">
      <c r="B283" s="364" t="s">
        <v>346</v>
      </c>
      <c r="C283" s="365">
        <v>2479</v>
      </c>
      <c r="D283" s="366">
        <v>105.00379733377611</v>
      </c>
      <c r="E283" s="363">
        <v>47</v>
      </c>
    </row>
    <row r="284" spans="2:5" x14ac:dyDescent="0.2">
      <c r="B284" s="364" t="s">
        <v>1076</v>
      </c>
      <c r="C284" s="365">
        <v>69</v>
      </c>
      <c r="D284" s="366">
        <v>53.246903576802865</v>
      </c>
      <c r="E284" s="363">
        <v>297</v>
      </c>
    </row>
    <row r="285" spans="2:5" x14ac:dyDescent="0.2">
      <c r="B285" s="364" t="s">
        <v>291</v>
      </c>
      <c r="C285" s="365">
        <v>650</v>
      </c>
      <c r="D285" s="366">
        <v>148.36964585306839</v>
      </c>
      <c r="E285" s="363">
        <v>12</v>
      </c>
    </row>
    <row r="286" spans="2:5" x14ac:dyDescent="0.2">
      <c r="B286" s="364" t="s">
        <v>1077</v>
      </c>
      <c r="C286" s="365">
        <v>335</v>
      </c>
      <c r="D286" s="366">
        <v>64.435468359299875</v>
      </c>
      <c r="E286" s="363">
        <v>224</v>
      </c>
    </row>
    <row r="287" spans="2:5" x14ac:dyDescent="0.2">
      <c r="B287" s="364" t="s">
        <v>336</v>
      </c>
      <c r="C287" s="365">
        <v>3685</v>
      </c>
      <c r="D287" s="366">
        <v>159.20993850219091</v>
      </c>
      <c r="E287" s="363">
        <v>7</v>
      </c>
    </row>
    <row r="288" spans="2:5" x14ac:dyDescent="0.2">
      <c r="B288" s="364" t="s">
        <v>1078</v>
      </c>
      <c r="C288" s="365">
        <v>75</v>
      </c>
      <c r="D288" s="366">
        <v>51.048189490879388</v>
      </c>
      <c r="E288" s="363">
        <v>311</v>
      </c>
    </row>
    <row r="289" spans="2:5" x14ac:dyDescent="0.2">
      <c r="B289" s="364" t="s">
        <v>263</v>
      </c>
      <c r="C289" s="365">
        <v>170</v>
      </c>
      <c r="D289" s="366">
        <v>79.02088475501202</v>
      </c>
      <c r="E289" s="363">
        <v>129</v>
      </c>
    </row>
    <row r="290" spans="2:5" x14ac:dyDescent="0.2">
      <c r="B290" s="364" t="s">
        <v>1079</v>
      </c>
      <c r="C290" s="365">
        <v>1059</v>
      </c>
      <c r="D290" s="366">
        <v>66.010468175661401</v>
      </c>
      <c r="E290" s="363">
        <v>214</v>
      </c>
    </row>
    <row r="291" spans="2:5" x14ac:dyDescent="0.2">
      <c r="B291" s="364" t="s">
        <v>1080</v>
      </c>
      <c r="C291" s="365">
        <v>238</v>
      </c>
      <c r="D291" s="366">
        <v>42.330752580308371</v>
      </c>
      <c r="E291" s="363">
        <v>352</v>
      </c>
    </row>
    <row r="292" spans="2:5" x14ac:dyDescent="0.2">
      <c r="B292" s="364" t="s">
        <v>310</v>
      </c>
      <c r="C292" s="365">
        <v>252</v>
      </c>
      <c r="D292" s="366">
        <v>156.08450861252021</v>
      </c>
      <c r="E292" s="363">
        <v>8</v>
      </c>
    </row>
    <row r="293" spans="2:5" x14ac:dyDescent="0.2">
      <c r="B293" s="364" t="s">
        <v>302</v>
      </c>
      <c r="C293" s="365">
        <v>170</v>
      </c>
      <c r="D293" s="366">
        <v>103.1954156954157</v>
      </c>
      <c r="E293" s="363">
        <v>53</v>
      </c>
    </row>
    <row r="294" spans="2:5" x14ac:dyDescent="0.2">
      <c r="B294" s="364" t="s">
        <v>345</v>
      </c>
      <c r="C294" s="365">
        <v>206</v>
      </c>
      <c r="D294" s="366">
        <v>105.61881860736973</v>
      </c>
      <c r="E294" s="363">
        <v>46</v>
      </c>
    </row>
    <row r="295" spans="2:5" x14ac:dyDescent="0.2">
      <c r="B295" s="364" t="s">
        <v>1081</v>
      </c>
      <c r="C295" s="365">
        <v>953</v>
      </c>
      <c r="D295" s="366">
        <v>78.467471815933266</v>
      </c>
      <c r="E295" s="363">
        <v>132</v>
      </c>
    </row>
    <row r="296" spans="2:5" x14ac:dyDescent="0.2">
      <c r="B296" s="364" t="s">
        <v>1082</v>
      </c>
      <c r="C296" s="365">
        <v>71</v>
      </c>
      <c r="D296" s="366">
        <v>50.201158161930557</v>
      </c>
      <c r="E296" s="363">
        <v>318</v>
      </c>
    </row>
    <row r="297" spans="2:5" x14ac:dyDescent="0.2">
      <c r="B297" s="364" t="s">
        <v>1083</v>
      </c>
      <c r="C297" s="365">
        <v>311</v>
      </c>
      <c r="D297" s="366">
        <v>75.207788721733607</v>
      </c>
      <c r="E297" s="363">
        <v>153</v>
      </c>
    </row>
    <row r="298" spans="2:5" x14ac:dyDescent="0.2">
      <c r="B298" s="364" t="s">
        <v>1084</v>
      </c>
      <c r="C298" s="365">
        <v>133</v>
      </c>
      <c r="D298" s="366">
        <v>74.309978768577494</v>
      </c>
      <c r="E298" s="363">
        <v>157</v>
      </c>
    </row>
    <row r="299" spans="2:5" x14ac:dyDescent="0.2">
      <c r="B299" s="364" t="s">
        <v>1085</v>
      </c>
      <c r="C299" s="365">
        <v>445</v>
      </c>
      <c r="D299" s="366">
        <v>101.67408087773291</v>
      </c>
      <c r="E299" s="363">
        <v>58</v>
      </c>
    </row>
    <row r="300" spans="2:5" x14ac:dyDescent="0.2">
      <c r="B300" s="364" t="s">
        <v>277</v>
      </c>
      <c r="C300" s="365">
        <v>939</v>
      </c>
      <c r="D300" s="366">
        <v>75.375432264859157</v>
      </c>
      <c r="E300" s="363">
        <v>151</v>
      </c>
    </row>
    <row r="301" spans="2:5" x14ac:dyDescent="0.2">
      <c r="B301" s="364" t="s">
        <v>1164</v>
      </c>
      <c r="C301" s="365">
        <v>30</v>
      </c>
      <c r="D301" s="366">
        <v>29.330387258879774</v>
      </c>
      <c r="E301" s="363">
        <v>380</v>
      </c>
    </row>
    <row r="302" spans="2:5" x14ac:dyDescent="0.2">
      <c r="B302" s="364" t="s">
        <v>1086</v>
      </c>
      <c r="C302" s="365">
        <v>4513</v>
      </c>
      <c r="D302" s="366">
        <v>103.01587946525788</v>
      </c>
      <c r="E302" s="363">
        <v>54</v>
      </c>
    </row>
    <row r="303" spans="2:5" x14ac:dyDescent="0.2">
      <c r="B303" s="364" t="s">
        <v>1087</v>
      </c>
      <c r="C303" s="365">
        <v>119</v>
      </c>
      <c r="D303" s="366">
        <v>38.161207048599422</v>
      </c>
      <c r="E303" s="363">
        <v>367</v>
      </c>
    </row>
    <row r="304" spans="2:5" x14ac:dyDescent="0.2">
      <c r="B304" s="364" t="s">
        <v>1088</v>
      </c>
      <c r="C304" s="365">
        <v>141</v>
      </c>
      <c r="D304" s="366">
        <v>66.555583352607698</v>
      </c>
      <c r="E304" s="363">
        <v>209</v>
      </c>
    </row>
    <row r="305" spans="2:5" x14ac:dyDescent="0.2">
      <c r="B305" s="364" t="s">
        <v>1089</v>
      </c>
      <c r="C305" s="365">
        <v>631</v>
      </c>
      <c r="D305" s="366">
        <v>58.249129032436741</v>
      </c>
      <c r="E305" s="363">
        <v>265</v>
      </c>
    </row>
    <row r="306" spans="2:5" x14ac:dyDescent="0.2">
      <c r="B306" s="364" t="s">
        <v>1090</v>
      </c>
      <c r="C306" s="365">
        <v>235</v>
      </c>
      <c r="D306" s="366">
        <v>68.190457398374448</v>
      </c>
      <c r="E306" s="363">
        <v>200</v>
      </c>
    </row>
    <row r="307" spans="2:5" x14ac:dyDescent="0.2">
      <c r="B307" s="364" t="s">
        <v>1091</v>
      </c>
      <c r="C307" s="365">
        <v>121</v>
      </c>
      <c r="D307" s="366">
        <v>80.309556837263642</v>
      </c>
      <c r="E307" s="363">
        <v>123</v>
      </c>
    </row>
    <row r="308" spans="2:5" x14ac:dyDescent="0.2">
      <c r="B308" s="292"/>
      <c r="C308" s="292"/>
      <c r="D308" s="292"/>
      <c r="E308" s="292"/>
    </row>
    <row r="309" spans="2:5" x14ac:dyDescent="0.2">
      <c r="B309" s="292"/>
      <c r="C309" s="292"/>
      <c r="D309" s="292"/>
      <c r="E309" s="292"/>
    </row>
    <row r="310" spans="2:5" ht="42" thickBot="1" x14ac:dyDescent="0.25">
      <c r="B310" s="375" t="s">
        <v>260</v>
      </c>
      <c r="C310" s="376" t="s">
        <v>4</v>
      </c>
      <c r="D310" s="377" t="s">
        <v>1161</v>
      </c>
      <c r="E310" s="374" t="s">
        <v>20</v>
      </c>
    </row>
    <row r="311" spans="2:5" x14ac:dyDescent="0.2">
      <c r="B311" s="364" t="s">
        <v>1092</v>
      </c>
      <c r="C311" s="365">
        <v>59</v>
      </c>
      <c r="D311" s="366">
        <v>55.17112399476342</v>
      </c>
      <c r="E311" s="363">
        <v>288</v>
      </c>
    </row>
    <row r="312" spans="2:5" x14ac:dyDescent="0.2">
      <c r="B312" s="364" t="s">
        <v>312</v>
      </c>
      <c r="C312" s="365">
        <v>2198</v>
      </c>
      <c r="D312" s="366">
        <v>99.198021455295461</v>
      </c>
      <c r="E312" s="363">
        <v>65</v>
      </c>
    </row>
    <row r="313" spans="2:5" x14ac:dyDescent="0.2">
      <c r="B313" s="364" t="s">
        <v>1093</v>
      </c>
      <c r="C313" s="365">
        <v>163</v>
      </c>
      <c r="D313" s="366">
        <v>82.933927608348341</v>
      </c>
      <c r="E313" s="363">
        <v>111</v>
      </c>
    </row>
    <row r="314" spans="2:5" x14ac:dyDescent="0.2">
      <c r="B314" s="364" t="s">
        <v>1094</v>
      </c>
      <c r="C314" s="365">
        <v>55</v>
      </c>
      <c r="D314" s="366">
        <v>51.939221667154577</v>
      </c>
      <c r="E314" s="363">
        <v>303</v>
      </c>
    </row>
    <row r="315" spans="2:5" x14ac:dyDescent="0.2">
      <c r="B315" s="364" t="s">
        <v>337</v>
      </c>
      <c r="C315" s="365">
        <v>567</v>
      </c>
      <c r="D315" s="366">
        <v>141.60556232642705</v>
      </c>
      <c r="E315" s="363">
        <v>14</v>
      </c>
    </row>
    <row r="316" spans="2:5" x14ac:dyDescent="0.2">
      <c r="B316" s="364" t="s">
        <v>1095</v>
      </c>
      <c r="C316" s="365">
        <v>296</v>
      </c>
      <c r="D316" s="366">
        <v>69.025665421406359</v>
      </c>
      <c r="E316" s="363">
        <v>191</v>
      </c>
    </row>
    <row r="317" spans="2:5" x14ac:dyDescent="0.2">
      <c r="B317" s="364" t="s">
        <v>1096</v>
      </c>
      <c r="C317" s="365">
        <v>229</v>
      </c>
      <c r="D317" s="366">
        <v>59.412927630384132</v>
      </c>
      <c r="E317" s="363">
        <v>260</v>
      </c>
    </row>
    <row r="318" spans="2:5" x14ac:dyDescent="0.2">
      <c r="B318" s="364" t="s">
        <v>1097</v>
      </c>
      <c r="C318" s="365">
        <v>770</v>
      </c>
      <c r="D318" s="366">
        <v>67.515254501820721</v>
      </c>
      <c r="E318" s="363">
        <v>205</v>
      </c>
    </row>
    <row r="319" spans="2:5" x14ac:dyDescent="0.2">
      <c r="B319" s="364" t="s">
        <v>1098</v>
      </c>
      <c r="C319" s="365">
        <v>51</v>
      </c>
      <c r="D319" s="366">
        <v>43.752037472333271</v>
      </c>
      <c r="E319" s="363">
        <v>349</v>
      </c>
    </row>
    <row r="320" spans="2:5" x14ac:dyDescent="0.2">
      <c r="B320" s="364" t="s">
        <v>1099</v>
      </c>
      <c r="C320" s="365">
        <v>2128</v>
      </c>
      <c r="D320" s="366">
        <v>93.433733617264167</v>
      </c>
      <c r="E320" s="363">
        <v>76</v>
      </c>
    </row>
    <row r="321" spans="2:5" x14ac:dyDescent="0.2">
      <c r="B321" s="364" t="s">
        <v>285</v>
      </c>
      <c r="C321" s="365">
        <v>2814</v>
      </c>
      <c r="D321" s="366">
        <v>87.629373216427737</v>
      </c>
      <c r="E321" s="363">
        <v>96</v>
      </c>
    </row>
    <row r="322" spans="2:5" x14ac:dyDescent="0.2">
      <c r="B322" s="364" t="s">
        <v>329</v>
      </c>
      <c r="C322" s="365">
        <v>5060</v>
      </c>
      <c r="D322" s="366">
        <v>112.03921106681699</v>
      </c>
      <c r="E322" s="363">
        <v>38</v>
      </c>
    </row>
    <row r="323" spans="2:5" x14ac:dyDescent="0.2">
      <c r="B323" s="364" t="s">
        <v>1100</v>
      </c>
      <c r="C323" s="365">
        <v>1628</v>
      </c>
      <c r="D323" s="366">
        <v>84.807523906813827</v>
      </c>
      <c r="E323" s="363">
        <v>105</v>
      </c>
    </row>
    <row r="324" spans="2:5" x14ac:dyDescent="0.2">
      <c r="B324" s="364" t="s">
        <v>1101</v>
      </c>
      <c r="C324" s="365">
        <v>197</v>
      </c>
      <c r="D324" s="366">
        <v>71.262430229739948</v>
      </c>
      <c r="E324" s="363">
        <v>175</v>
      </c>
    </row>
    <row r="325" spans="2:5" x14ac:dyDescent="0.2">
      <c r="B325" s="364" t="s">
        <v>1102</v>
      </c>
      <c r="C325" s="365">
        <v>209</v>
      </c>
      <c r="D325" s="366">
        <v>77.574335885739316</v>
      </c>
      <c r="E325" s="363">
        <v>141</v>
      </c>
    </row>
    <row r="326" spans="2:5" x14ac:dyDescent="0.2">
      <c r="B326" s="364" t="s">
        <v>266</v>
      </c>
      <c r="C326" s="365">
        <v>134</v>
      </c>
      <c r="D326" s="366">
        <v>90.894907850199772</v>
      </c>
      <c r="E326" s="363">
        <v>86</v>
      </c>
    </row>
    <row r="327" spans="2:5" x14ac:dyDescent="0.2">
      <c r="B327" s="364" t="s">
        <v>1103</v>
      </c>
      <c r="C327" s="365">
        <v>299</v>
      </c>
      <c r="D327" s="366">
        <v>68.625673346385213</v>
      </c>
      <c r="E327" s="363">
        <v>198</v>
      </c>
    </row>
    <row r="328" spans="2:5" x14ac:dyDescent="0.2">
      <c r="B328" s="364" t="s">
        <v>1104</v>
      </c>
      <c r="C328" s="365">
        <v>361</v>
      </c>
      <c r="D328" s="366">
        <v>72.925609817685967</v>
      </c>
      <c r="E328" s="363">
        <v>168</v>
      </c>
    </row>
    <row r="329" spans="2:5" x14ac:dyDescent="0.2">
      <c r="B329" s="364" t="s">
        <v>1105</v>
      </c>
      <c r="C329" s="365">
        <v>337</v>
      </c>
      <c r="D329" s="366">
        <v>92.064680218660442</v>
      </c>
      <c r="E329" s="363">
        <v>80</v>
      </c>
    </row>
    <row r="330" spans="2:5" x14ac:dyDescent="0.2">
      <c r="B330" s="364" t="s">
        <v>1106</v>
      </c>
      <c r="C330" s="365">
        <v>310</v>
      </c>
      <c r="D330" s="366">
        <v>55.156511048205012</v>
      </c>
      <c r="E330" s="363">
        <v>288</v>
      </c>
    </row>
    <row r="331" spans="2:5" x14ac:dyDescent="0.2">
      <c r="B331" s="364" t="s">
        <v>290</v>
      </c>
      <c r="C331" s="365">
        <v>7473</v>
      </c>
      <c r="D331" s="366">
        <v>207.00228940709482</v>
      </c>
      <c r="E331" s="363">
        <v>2</v>
      </c>
    </row>
    <row r="332" spans="2:5" x14ac:dyDescent="0.2">
      <c r="B332" s="364" t="s">
        <v>305</v>
      </c>
      <c r="C332" s="365">
        <v>170</v>
      </c>
      <c r="D332" s="366">
        <v>119.72336859303915</v>
      </c>
      <c r="E332" s="363">
        <v>28</v>
      </c>
    </row>
    <row r="333" spans="2:5" x14ac:dyDescent="0.2">
      <c r="B333" s="364" t="s">
        <v>1107</v>
      </c>
      <c r="C333" s="365">
        <v>44</v>
      </c>
      <c r="D333" s="366">
        <v>38.286838029272026</v>
      </c>
      <c r="E333" s="363">
        <v>366</v>
      </c>
    </row>
    <row r="334" spans="2:5" x14ac:dyDescent="0.2">
      <c r="B334" s="364" t="s">
        <v>1108</v>
      </c>
      <c r="C334" s="365">
        <v>84</v>
      </c>
      <c r="D334" s="366">
        <v>68.653813147205227</v>
      </c>
      <c r="E334" s="363">
        <v>196</v>
      </c>
    </row>
    <row r="335" spans="2:5" x14ac:dyDescent="0.2">
      <c r="B335" s="364" t="s">
        <v>1109</v>
      </c>
      <c r="C335" s="365">
        <v>58</v>
      </c>
      <c r="D335" s="366">
        <v>54.042973481671979</v>
      </c>
      <c r="E335" s="363">
        <v>294</v>
      </c>
    </row>
    <row r="336" spans="2:5" x14ac:dyDescent="0.2">
      <c r="B336" s="364" t="s">
        <v>1110</v>
      </c>
      <c r="C336" s="365">
        <v>431</v>
      </c>
      <c r="D336" s="366">
        <v>96.534825330200619</v>
      </c>
      <c r="E336" s="363">
        <v>69</v>
      </c>
    </row>
    <row r="337" spans="2:5" x14ac:dyDescent="0.2">
      <c r="B337" s="364" t="s">
        <v>269</v>
      </c>
      <c r="C337" s="365">
        <v>90</v>
      </c>
      <c r="D337" s="366">
        <v>69.51256246476099</v>
      </c>
      <c r="E337" s="363">
        <v>186</v>
      </c>
    </row>
    <row r="338" spans="2:5" x14ac:dyDescent="0.2">
      <c r="B338" s="364" t="s">
        <v>1111</v>
      </c>
      <c r="C338" s="365">
        <v>90</v>
      </c>
      <c r="D338" s="366">
        <v>53.3447135388883</v>
      </c>
      <c r="E338" s="363">
        <v>296</v>
      </c>
    </row>
    <row r="339" spans="2:5" x14ac:dyDescent="0.2">
      <c r="B339" s="364" t="s">
        <v>1112</v>
      </c>
      <c r="C339" s="365">
        <v>123</v>
      </c>
      <c r="D339" s="366">
        <v>50.510650355422506</v>
      </c>
      <c r="E339" s="363">
        <v>315</v>
      </c>
    </row>
    <row r="340" spans="2:5" x14ac:dyDescent="0.2">
      <c r="B340" s="364" t="s">
        <v>1113</v>
      </c>
      <c r="C340" s="365">
        <v>202</v>
      </c>
      <c r="D340" s="366">
        <v>63.398604602989778</v>
      </c>
      <c r="E340" s="363">
        <v>233</v>
      </c>
    </row>
    <row r="341" spans="2:5" x14ac:dyDescent="0.2">
      <c r="B341" s="364" t="s">
        <v>1114</v>
      </c>
      <c r="C341" s="365">
        <v>186</v>
      </c>
      <c r="D341" s="366">
        <v>58.307392813143608</v>
      </c>
      <c r="E341" s="363">
        <v>264</v>
      </c>
    </row>
    <row r="342" spans="2:5" x14ac:dyDescent="0.2">
      <c r="B342" s="364" t="s">
        <v>292</v>
      </c>
      <c r="C342" s="365">
        <v>484</v>
      </c>
      <c r="D342" s="366">
        <v>90.3450284101515</v>
      </c>
      <c r="E342" s="363">
        <v>89</v>
      </c>
    </row>
    <row r="343" spans="2:5" x14ac:dyDescent="0.2">
      <c r="B343" s="364" t="s">
        <v>1115</v>
      </c>
      <c r="C343" s="365">
        <v>112</v>
      </c>
      <c r="D343" s="366">
        <v>52.892062412633642</v>
      </c>
      <c r="E343" s="363">
        <v>299</v>
      </c>
    </row>
    <row r="344" spans="2:5" x14ac:dyDescent="0.2">
      <c r="B344" s="364" t="s">
        <v>1116</v>
      </c>
      <c r="C344" s="365">
        <v>487</v>
      </c>
      <c r="D344" s="366">
        <v>77.6819824059083</v>
      </c>
      <c r="E344" s="363">
        <v>140</v>
      </c>
    </row>
    <row r="345" spans="2:5" x14ac:dyDescent="0.2">
      <c r="B345" s="364" t="s">
        <v>1117</v>
      </c>
      <c r="C345" s="365">
        <v>250</v>
      </c>
      <c r="D345" s="366">
        <v>55.711051289822258</v>
      </c>
      <c r="E345" s="363">
        <v>284</v>
      </c>
    </row>
    <row r="346" spans="2:5" x14ac:dyDescent="0.2">
      <c r="B346" s="364" t="s">
        <v>1118</v>
      </c>
      <c r="C346" s="365">
        <v>97</v>
      </c>
      <c r="D346" s="366">
        <v>71.236055725689766</v>
      </c>
      <c r="E346" s="363">
        <v>177</v>
      </c>
    </row>
    <row r="347" spans="2:5" x14ac:dyDescent="0.2">
      <c r="B347" s="364" t="s">
        <v>1119</v>
      </c>
      <c r="C347" s="365">
        <v>66</v>
      </c>
      <c r="D347" s="366">
        <v>34.499702048027764</v>
      </c>
      <c r="E347" s="363">
        <v>375</v>
      </c>
    </row>
    <row r="348" spans="2:5" x14ac:dyDescent="0.2">
      <c r="B348" s="364" t="s">
        <v>1120</v>
      </c>
      <c r="C348" s="365">
        <v>74</v>
      </c>
      <c r="D348" s="366">
        <v>50.067658998646827</v>
      </c>
      <c r="E348" s="363">
        <v>320</v>
      </c>
    </row>
    <row r="349" spans="2:5" x14ac:dyDescent="0.2">
      <c r="B349" s="364" t="s">
        <v>1121</v>
      </c>
      <c r="C349" s="365">
        <v>63</v>
      </c>
      <c r="D349" s="366">
        <v>49.30850689145084</v>
      </c>
      <c r="E349" s="363">
        <v>325</v>
      </c>
    </row>
    <row r="350" spans="2:5" x14ac:dyDescent="0.2">
      <c r="B350" s="364" t="s">
        <v>335</v>
      </c>
      <c r="C350" s="365">
        <v>5724</v>
      </c>
      <c r="D350" s="366">
        <v>204.35150171935157</v>
      </c>
      <c r="E350" s="363">
        <v>3</v>
      </c>
    </row>
    <row r="351" spans="2:5" x14ac:dyDescent="0.2">
      <c r="B351" s="364" t="s">
        <v>1122</v>
      </c>
      <c r="C351" s="365">
        <v>60</v>
      </c>
      <c r="D351" s="366">
        <v>38.609293256886936</v>
      </c>
      <c r="E351" s="363">
        <v>363</v>
      </c>
    </row>
    <row r="352" spans="2:5" x14ac:dyDescent="0.2">
      <c r="B352" s="364" t="s">
        <v>1123</v>
      </c>
      <c r="C352" s="365">
        <v>46</v>
      </c>
      <c r="D352" s="366">
        <v>38.485672453461618</v>
      </c>
      <c r="E352" s="363">
        <v>364</v>
      </c>
    </row>
    <row r="353" spans="2:5" x14ac:dyDescent="0.2">
      <c r="B353" s="364" t="s">
        <v>324</v>
      </c>
      <c r="C353" s="365">
        <v>915</v>
      </c>
      <c r="D353" s="366">
        <v>129.90165805624531</v>
      </c>
      <c r="E353" s="363">
        <v>19</v>
      </c>
    </row>
    <row r="354" spans="2:5" x14ac:dyDescent="0.2">
      <c r="B354" s="364" t="s">
        <v>1124</v>
      </c>
      <c r="C354" s="365">
        <v>69</v>
      </c>
      <c r="D354" s="366">
        <v>63.816209317166567</v>
      </c>
      <c r="E354" s="363">
        <v>229</v>
      </c>
    </row>
    <row r="355" spans="2:5" x14ac:dyDescent="0.2">
      <c r="B355" s="364" t="s">
        <v>1125</v>
      </c>
      <c r="C355" s="365">
        <v>315</v>
      </c>
      <c r="D355" s="366">
        <v>47.587825976607938</v>
      </c>
      <c r="E355" s="363">
        <v>334</v>
      </c>
    </row>
    <row r="356" spans="2:5" x14ac:dyDescent="0.2">
      <c r="B356" s="364" t="s">
        <v>320</v>
      </c>
      <c r="C356" s="365">
        <v>706</v>
      </c>
      <c r="D356" s="366">
        <v>189.14682991520542</v>
      </c>
      <c r="E356" s="363">
        <v>4</v>
      </c>
    </row>
    <row r="357" spans="2:5" x14ac:dyDescent="0.2">
      <c r="B357" s="364" t="s">
        <v>280</v>
      </c>
      <c r="C357" s="365">
        <v>3956</v>
      </c>
      <c r="D357" s="366">
        <v>137.81239886586945</v>
      </c>
      <c r="E357" s="363">
        <v>17</v>
      </c>
    </row>
    <row r="358" spans="2:5" x14ac:dyDescent="0.2">
      <c r="B358" s="364" t="s">
        <v>1126</v>
      </c>
      <c r="C358" s="365">
        <v>88</v>
      </c>
      <c r="D358" s="366">
        <v>51.104852057260665</v>
      </c>
      <c r="E358" s="363">
        <v>310</v>
      </c>
    </row>
    <row r="359" spans="2:5" x14ac:dyDescent="0.2">
      <c r="B359" s="292"/>
      <c r="C359" s="292"/>
      <c r="D359" s="292"/>
      <c r="E359" s="292"/>
    </row>
    <row r="360" spans="2:5" x14ac:dyDescent="0.2">
      <c r="B360" s="292"/>
      <c r="C360" s="292"/>
      <c r="D360" s="292"/>
      <c r="E360" s="292"/>
    </row>
    <row r="361" spans="2:5" ht="42" thickBot="1" x14ac:dyDescent="0.25">
      <c r="B361" s="375" t="s">
        <v>260</v>
      </c>
      <c r="C361" s="376" t="s">
        <v>4</v>
      </c>
      <c r="D361" s="377" t="s">
        <v>1161</v>
      </c>
      <c r="E361" s="374" t="s">
        <v>20</v>
      </c>
    </row>
    <row r="362" spans="2:5" x14ac:dyDescent="0.2">
      <c r="B362" s="364" t="s">
        <v>1127</v>
      </c>
      <c r="C362" s="365">
        <v>92</v>
      </c>
      <c r="D362" s="366">
        <v>61.489516705765979</v>
      </c>
      <c r="E362" s="363">
        <v>248</v>
      </c>
    </row>
    <row r="363" spans="2:5" x14ac:dyDescent="0.2">
      <c r="B363" s="364" t="s">
        <v>340</v>
      </c>
      <c r="C363" s="365">
        <v>130</v>
      </c>
      <c r="D363" s="366">
        <v>121.43177402480946</v>
      </c>
      <c r="E363" s="363">
        <v>26</v>
      </c>
    </row>
    <row r="364" spans="2:5" x14ac:dyDescent="0.2">
      <c r="B364" s="364" t="s">
        <v>1128</v>
      </c>
      <c r="C364" s="365">
        <v>510</v>
      </c>
      <c r="D364" s="366">
        <v>83.86157906420344</v>
      </c>
      <c r="E364" s="363">
        <v>108</v>
      </c>
    </row>
    <row r="365" spans="2:5" x14ac:dyDescent="0.2">
      <c r="B365" s="364" t="s">
        <v>1129</v>
      </c>
      <c r="C365" s="365">
        <v>185</v>
      </c>
      <c r="D365" s="366">
        <v>78.991302417133866</v>
      </c>
      <c r="E365" s="363">
        <v>129</v>
      </c>
    </row>
    <row r="366" spans="2:5" x14ac:dyDescent="0.2">
      <c r="B366" s="364" t="s">
        <v>1130</v>
      </c>
      <c r="C366" s="365">
        <v>130</v>
      </c>
      <c r="D366" s="366">
        <v>69.546981660995911</v>
      </c>
      <c r="E366" s="363">
        <v>186</v>
      </c>
    </row>
    <row r="367" spans="2:5" x14ac:dyDescent="0.2">
      <c r="B367" s="364" t="s">
        <v>1131</v>
      </c>
      <c r="C367" s="365">
        <v>73</v>
      </c>
      <c r="D367" s="366">
        <v>49.877697153554983</v>
      </c>
      <c r="E367" s="363">
        <v>321</v>
      </c>
    </row>
    <row r="368" spans="2:5" x14ac:dyDescent="0.2">
      <c r="B368" s="364" t="s">
        <v>307</v>
      </c>
      <c r="C368" s="365">
        <v>256</v>
      </c>
      <c r="D368" s="366">
        <v>69.111858623054204</v>
      </c>
      <c r="E368" s="363">
        <v>190</v>
      </c>
    </row>
    <row r="369" spans="2:5" x14ac:dyDescent="0.2">
      <c r="B369" s="364" t="s">
        <v>311</v>
      </c>
      <c r="C369" s="365">
        <v>990</v>
      </c>
      <c r="D369" s="366">
        <v>99.342333681867714</v>
      </c>
      <c r="E369" s="363">
        <v>64</v>
      </c>
    </row>
    <row r="370" spans="2:5" x14ac:dyDescent="0.2">
      <c r="B370" s="364" t="s">
        <v>1132</v>
      </c>
      <c r="C370" s="365">
        <v>52</v>
      </c>
      <c r="D370" s="366">
        <v>51.593955569666726</v>
      </c>
      <c r="E370" s="363">
        <v>308</v>
      </c>
    </row>
    <row r="371" spans="2:5" x14ac:dyDescent="0.2">
      <c r="B371" s="364" t="s">
        <v>1133</v>
      </c>
      <c r="C371" s="365">
        <v>802</v>
      </c>
      <c r="D371" s="366">
        <v>83.406044962306083</v>
      </c>
      <c r="E371" s="363">
        <v>109</v>
      </c>
    </row>
    <row r="372" spans="2:5" x14ac:dyDescent="0.2">
      <c r="B372" s="364" t="s">
        <v>1134</v>
      </c>
      <c r="C372" s="365">
        <v>93</v>
      </c>
      <c r="D372" s="366">
        <v>66.5850462873467</v>
      </c>
      <c r="E372" s="363">
        <v>209</v>
      </c>
    </row>
    <row r="373" spans="2:5" x14ac:dyDescent="0.2">
      <c r="B373" s="364" t="s">
        <v>1135</v>
      </c>
      <c r="C373" s="365">
        <v>146</v>
      </c>
      <c r="D373" s="366">
        <v>61.962075814419336</v>
      </c>
      <c r="E373" s="363">
        <v>242</v>
      </c>
    </row>
    <row r="374" spans="2:5" x14ac:dyDescent="0.2">
      <c r="B374" s="364" t="s">
        <v>1165</v>
      </c>
      <c r="C374" s="365">
        <v>54</v>
      </c>
      <c r="D374" s="366">
        <v>52.697836461047515</v>
      </c>
      <c r="E374" s="363">
        <v>300</v>
      </c>
    </row>
    <row r="375" spans="2:5" x14ac:dyDescent="0.2">
      <c r="B375" s="364" t="s">
        <v>1136</v>
      </c>
      <c r="C375" s="365">
        <v>151</v>
      </c>
      <c r="D375" s="366">
        <v>69.881525360977406</v>
      </c>
      <c r="E375" s="363">
        <v>182</v>
      </c>
    </row>
    <row r="376" spans="2:5" x14ac:dyDescent="0.2">
      <c r="B376" s="364" t="s">
        <v>1137</v>
      </c>
      <c r="C376" s="365">
        <v>404</v>
      </c>
      <c r="D376" s="366">
        <v>41.080749093223815</v>
      </c>
      <c r="E376" s="363">
        <v>356</v>
      </c>
    </row>
    <row r="377" spans="2:5" x14ac:dyDescent="0.2">
      <c r="B377" s="364" t="s">
        <v>1138</v>
      </c>
      <c r="C377" s="365">
        <v>136</v>
      </c>
      <c r="D377" s="366">
        <v>45.673448278178164</v>
      </c>
      <c r="E377" s="363">
        <v>343</v>
      </c>
    </row>
    <row r="378" spans="2:5" x14ac:dyDescent="0.2">
      <c r="B378" s="364" t="s">
        <v>1139</v>
      </c>
      <c r="C378" s="365">
        <v>130</v>
      </c>
      <c r="D378" s="366">
        <v>90.974618081555249</v>
      </c>
      <c r="E378" s="363">
        <v>85</v>
      </c>
    </row>
    <row r="379" spans="2:5" x14ac:dyDescent="0.2">
      <c r="B379" s="364" t="s">
        <v>299</v>
      </c>
      <c r="C379" s="365">
        <v>549</v>
      </c>
      <c r="D379" s="366">
        <v>129.24093900957655</v>
      </c>
      <c r="E379" s="363">
        <v>20</v>
      </c>
    </row>
    <row r="380" spans="2:5" x14ac:dyDescent="0.2">
      <c r="B380" s="364" t="s">
        <v>1140</v>
      </c>
      <c r="C380" s="365">
        <v>113</v>
      </c>
      <c r="D380" s="366">
        <v>71.822642564767492</v>
      </c>
      <c r="E380" s="363">
        <v>174</v>
      </c>
    </row>
    <row r="381" spans="2:5" x14ac:dyDescent="0.2">
      <c r="B381" s="364" t="s">
        <v>295</v>
      </c>
      <c r="C381" s="365">
        <v>1301</v>
      </c>
      <c r="D381" s="366">
        <v>76.199111029894539</v>
      </c>
      <c r="E381" s="363">
        <v>147</v>
      </c>
    </row>
    <row r="382" spans="2:5" x14ac:dyDescent="0.2">
      <c r="B382" s="364" t="s">
        <v>1141</v>
      </c>
      <c r="C382" s="365">
        <v>323</v>
      </c>
      <c r="D382" s="366">
        <v>71.122972279656409</v>
      </c>
      <c r="E382" s="363">
        <v>178</v>
      </c>
    </row>
    <row r="383" spans="2:5" x14ac:dyDescent="0.2">
      <c r="B383" s="364" t="s">
        <v>1142</v>
      </c>
      <c r="C383" s="365">
        <v>177</v>
      </c>
      <c r="D383" s="366">
        <v>68.346629391367472</v>
      </c>
      <c r="E383" s="363">
        <v>199</v>
      </c>
    </row>
    <row r="384" spans="2:5" x14ac:dyDescent="0.2">
      <c r="B384" s="364" t="s">
        <v>1143</v>
      </c>
      <c r="C384" s="365">
        <v>131</v>
      </c>
      <c r="D384" s="366">
        <v>70.349168161362726</v>
      </c>
      <c r="E384" s="363">
        <v>180</v>
      </c>
    </row>
    <row r="385" spans="2:5" x14ac:dyDescent="0.2">
      <c r="B385" s="364" t="s">
        <v>265</v>
      </c>
      <c r="C385" s="365">
        <v>6021</v>
      </c>
      <c r="D385" s="366">
        <v>101.19567539331605</v>
      </c>
      <c r="E385" s="363">
        <v>59</v>
      </c>
    </row>
    <row r="386" spans="2:5" x14ac:dyDescent="0.2">
      <c r="B386" s="364" t="s">
        <v>344</v>
      </c>
      <c r="C386" s="365">
        <v>181</v>
      </c>
      <c r="D386" s="366">
        <v>106.79474168653088</v>
      </c>
      <c r="E386" s="363">
        <v>45</v>
      </c>
    </row>
    <row r="387" spans="2:5" x14ac:dyDescent="0.2">
      <c r="B387" s="364" t="s">
        <v>1144</v>
      </c>
      <c r="C387" s="365">
        <v>61</v>
      </c>
      <c r="D387" s="366">
        <v>51.044316508234033</v>
      </c>
      <c r="E387" s="363">
        <v>311</v>
      </c>
    </row>
    <row r="388" spans="2:5" x14ac:dyDescent="0.2">
      <c r="B388" s="364" t="s">
        <v>1145</v>
      </c>
      <c r="C388" s="365">
        <v>89</v>
      </c>
      <c r="D388" s="366">
        <v>65.723400484433157</v>
      </c>
      <c r="E388" s="363">
        <v>216</v>
      </c>
    </row>
    <row r="389" spans="2:5" x14ac:dyDescent="0.2">
      <c r="B389" s="364" t="s">
        <v>272</v>
      </c>
      <c r="C389" s="365">
        <v>77</v>
      </c>
      <c r="D389" s="366">
        <v>63.118893042166697</v>
      </c>
      <c r="E389" s="363">
        <v>234</v>
      </c>
    </row>
    <row r="390" spans="2:5" x14ac:dyDescent="0.2">
      <c r="B390" s="364" t="s">
        <v>1146</v>
      </c>
      <c r="C390" s="365">
        <v>70</v>
      </c>
      <c r="D390" s="366">
        <v>61.707716990779105</v>
      </c>
      <c r="E390" s="363">
        <v>244</v>
      </c>
    </row>
    <row r="391" spans="2:5" x14ac:dyDescent="0.2">
      <c r="B391" s="364" t="s">
        <v>1147</v>
      </c>
      <c r="C391" s="365">
        <v>93</v>
      </c>
      <c r="D391" s="366">
        <v>63.804825840268393</v>
      </c>
      <c r="E391" s="363">
        <v>229</v>
      </c>
    </row>
    <row r="392" spans="2:5" x14ac:dyDescent="0.2">
      <c r="B392" s="364" t="s">
        <v>1148</v>
      </c>
      <c r="C392" s="365">
        <v>61</v>
      </c>
      <c r="D392" s="366">
        <v>59.254941959298662</v>
      </c>
      <c r="E392" s="363">
        <v>262</v>
      </c>
    </row>
    <row r="393" spans="2:5" x14ac:dyDescent="0.2">
      <c r="B393" s="364" t="s">
        <v>1149</v>
      </c>
      <c r="C393" s="365">
        <v>96</v>
      </c>
      <c r="D393" s="366">
        <v>63.491643573785893</v>
      </c>
      <c r="E393" s="363">
        <v>232</v>
      </c>
    </row>
    <row r="394" spans="2:5" x14ac:dyDescent="0.2">
      <c r="B394" s="364" t="s">
        <v>1150</v>
      </c>
      <c r="C394" s="365">
        <v>474</v>
      </c>
      <c r="D394" s="366">
        <v>74.365306231310626</v>
      </c>
      <c r="E394" s="363">
        <v>156</v>
      </c>
    </row>
    <row r="395" spans="2:5" x14ac:dyDescent="0.2">
      <c r="B395" s="364" t="s">
        <v>1151</v>
      </c>
      <c r="C395" s="365">
        <v>66</v>
      </c>
      <c r="D395" s="366">
        <v>56.529112492933855</v>
      </c>
      <c r="E395" s="363">
        <v>278</v>
      </c>
    </row>
    <row r="396" spans="2:5" x14ac:dyDescent="0.2">
      <c r="B396" s="364" t="s">
        <v>1152</v>
      </c>
      <c r="C396" s="365">
        <v>153</v>
      </c>
      <c r="D396" s="366">
        <v>56.961813247158418</v>
      </c>
      <c r="E396" s="363">
        <v>274</v>
      </c>
    </row>
    <row r="397" spans="2:5" x14ac:dyDescent="0.2">
      <c r="B397" s="364" t="s">
        <v>308</v>
      </c>
      <c r="C397" s="365">
        <v>71</v>
      </c>
      <c r="D397" s="366">
        <v>53.796029701469919</v>
      </c>
      <c r="E397" s="363">
        <v>295</v>
      </c>
    </row>
    <row r="398" spans="2:5" x14ac:dyDescent="0.2">
      <c r="B398" s="364" t="s">
        <v>1153</v>
      </c>
      <c r="C398" s="365">
        <v>531</v>
      </c>
      <c r="D398" s="366">
        <v>81.589379551949847</v>
      </c>
      <c r="E398" s="363">
        <v>117</v>
      </c>
    </row>
    <row r="399" spans="2:5" x14ac:dyDescent="0.2">
      <c r="B399" s="364" t="s">
        <v>1154</v>
      </c>
      <c r="C399" s="365">
        <v>66</v>
      </c>
      <c r="D399" s="366">
        <v>57.355893318038426</v>
      </c>
      <c r="E399" s="363">
        <v>272</v>
      </c>
    </row>
    <row r="400" spans="2:5" x14ac:dyDescent="0.2">
      <c r="B400" s="364" t="s">
        <v>1155</v>
      </c>
      <c r="C400" s="365">
        <v>646</v>
      </c>
      <c r="D400" s="366">
        <v>69.708970443828164</v>
      </c>
      <c r="E400" s="363">
        <v>183</v>
      </c>
    </row>
    <row r="401" spans="2:5" x14ac:dyDescent="0.2">
      <c r="B401" s="364" t="s">
        <v>1156</v>
      </c>
      <c r="C401" s="365">
        <v>198</v>
      </c>
      <c r="D401" s="366">
        <v>80.147666002817317</v>
      </c>
      <c r="E401" s="363">
        <v>124</v>
      </c>
    </row>
    <row r="402" spans="2:5" x14ac:dyDescent="0.2">
      <c r="B402" s="364" t="s">
        <v>1157</v>
      </c>
      <c r="C402" s="365">
        <v>324</v>
      </c>
      <c r="D402" s="366">
        <v>73.809984850728412</v>
      </c>
      <c r="E402" s="363">
        <v>162</v>
      </c>
    </row>
    <row r="403" spans="2:5" x14ac:dyDescent="0.2">
      <c r="B403" s="364" t="s">
        <v>1158</v>
      </c>
      <c r="C403" s="365">
        <v>516</v>
      </c>
      <c r="D403" s="366">
        <v>92.888285635078645</v>
      </c>
      <c r="E403" s="363">
        <v>78</v>
      </c>
    </row>
    <row r="404" spans="2:5" x14ac:dyDescent="0.2">
      <c r="B404" s="364" t="s">
        <v>1159</v>
      </c>
      <c r="C404" s="365">
        <v>132</v>
      </c>
      <c r="D404" s="366">
        <v>78.250044460252539</v>
      </c>
      <c r="E404" s="363">
        <v>133</v>
      </c>
    </row>
    <row r="405" spans="2:5" x14ac:dyDescent="0.2">
      <c r="B405" s="364" t="s">
        <v>1160</v>
      </c>
      <c r="C405" s="365">
        <v>152</v>
      </c>
      <c r="D405" s="366">
        <v>75.546344203060613</v>
      </c>
      <c r="E405" s="363">
        <v>150</v>
      </c>
    </row>
    <row r="406" spans="2:5" x14ac:dyDescent="0.2">
      <c r="B406" s="691"/>
      <c r="C406" s="688"/>
      <c r="D406" s="689"/>
      <c r="E406" s="690"/>
    </row>
    <row r="407" spans="2:5" ht="13.5" x14ac:dyDescent="0.2">
      <c r="B407" s="54" t="s">
        <v>1168</v>
      </c>
      <c r="C407" s="688"/>
      <c r="D407" s="689"/>
      <c r="E407" s="690"/>
    </row>
    <row r="408" spans="2:5" x14ac:dyDescent="0.2">
      <c r="B408" s="691"/>
      <c r="C408" s="688"/>
      <c r="D408" s="689"/>
      <c r="E408" s="690"/>
    </row>
    <row r="409" spans="2:5" x14ac:dyDescent="0.2">
      <c r="B409" s="691"/>
      <c r="C409" s="688"/>
      <c r="D409" s="689"/>
      <c r="E409" s="690"/>
    </row>
    <row r="410" spans="2:5" x14ac:dyDescent="0.2">
      <c r="B410" s="691"/>
      <c r="C410" s="688"/>
      <c r="D410" s="689"/>
      <c r="E410" s="690"/>
    </row>
    <row r="411" spans="2:5" x14ac:dyDescent="0.2">
      <c r="B411" s="691"/>
      <c r="C411" s="688"/>
      <c r="D411" s="689"/>
      <c r="E411" s="690"/>
    </row>
    <row r="412" spans="2:5" x14ac:dyDescent="0.2">
      <c r="B412" s="691"/>
      <c r="C412" s="688"/>
      <c r="D412" s="689"/>
      <c r="E412" s="690"/>
    </row>
    <row r="413" spans="2:5" x14ac:dyDescent="0.2">
      <c r="B413" s="691"/>
      <c r="C413" s="688"/>
      <c r="D413" s="689"/>
      <c r="E413" s="690"/>
    </row>
    <row r="414" spans="2:5" x14ac:dyDescent="0.2">
      <c r="B414" s="691"/>
      <c r="C414" s="688"/>
      <c r="D414" s="689"/>
      <c r="E414" s="690"/>
    </row>
    <row r="415" spans="2:5" x14ac:dyDescent="0.2">
      <c r="B415" s="691"/>
      <c r="C415" s="688"/>
      <c r="D415" s="689"/>
      <c r="E415" s="690"/>
    </row>
    <row r="416" spans="2:5" x14ac:dyDescent="0.2">
      <c r="B416" s="691"/>
      <c r="C416" s="688"/>
      <c r="D416" s="689"/>
      <c r="E416" s="690"/>
    </row>
    <row r="417" spans="2:5" x14ac:dyDescent="0.2">
      <c r="B417" s="691"/>
      <c r="C417" s="688"/>
      <c r="D417" s="689"/>
      <c r="E417" s="690"/>
    </row>
    <row r="418" spans="2:5" x14ac:dyDescent="0.2">
      <c r="B418" s="691"/>
      <c r="C418" s="688"/>
      <c r="D418" s="689"/>
      <c r="E418" s="690"/>
    </row>
    <row r="419" spans="2:5" x14ac:dyDescent="0.2">
      <c r="B419" s="691"/>
      <c r="C419" s="688"/>
      <c r="D419" s="689"/>
      <c r="E419" s="690"/>
    </row>
    <row r="420" spans="2:5" x14ac:dyDescent="0.2">
      <c r="B420" s="691"/>
      <c r="C420" s="688"/>
      <c r="D420" s="689"/>
      <c r="E420" s="690"/>
    </row>
    <row r="421" spans="2:5" x14ac:dyDescent="0.2">
      <c r="B421" s="691"/>
      <c r="C421" s="688"/>
      <c r="D421" s="689"/>
      <c r="E421" s="690"/>
    </row>
    <row r="422" spans="2:5" x14ac:dyDescent="0.2">
      <c r="B422" s="691"/>
      <c r="C422" s="688"/>
      <c r="D422" s="689"/>
      <c r="E422" s="690"/>
    </row>
    <row r="423" spans="2:5" x14ac:dyDescent="0.2">
      <c r="B423" s="691"/>
      <c r="C423" s="688"/>
      <c r="D423" s="689"/>
      <c r="E423" s="690"/>
    </row>
    <row r="424" spans="2:5" x14ac:dyDescent="0.2">
      <c r="B424" s="691"/>
      <c r="C424" s="688"/>
      <c r="D424" s="689"/>
      <c r="E424" s="690"/>
    </row>
    <row r="425" spans="2:5" x14ac:dyDescent="0.2">
      <c r="B425" s="691"/>
      <c r="C425" s="688"/>
      <c r="D425" s="689"/>
      <c r="E425" s="690"/>
    </row>
    <row r="426" spans="2:5" x14ac:dyDescent="0.2">
      <c r="B426" s="691"/>
      <c r="C426" s="688"/>
      <c r="D426" s="689"/>
      <c r="E426" s="690"/>
    </row>
    <row r="427" spans="2:5" x14ac:dyDescent="0.2">
      <c r="B427" s="691"/>
      <c r="C427" s="688"/>
      <c r="D427" s="689"/>
      <c r="E427" s="690"/>
    </row>
    <row r="428" spans="2:5" x14ac:dyDescent="0.2">
      <c r="B428" s="691"/>
      <c r="C428" s="688"/>
      <c r="D428" s="689"/>
      <c r="E428" s="690"/>
    </row>
    <row r="429" spans="2:5" x14ac:dyDescent="0.2">
      <c r="B429" s="691"/>
      <c r="C429" s="688"/>
      <c r="D429" s="689"/>
      <c r="E429" s="690"/>
    </row>
    <row r="430" spans="2:5" x14ac:dyDescent="0.2">
      <c r="B430" s="691"/>
      <c r="C430" s="688"/>
      <c r="D430" s="689"/>
      <c r="E430" s="690"/>
    </row>
    <row r="431" spans="2:5" x14ac:dyDescent="0.2">
      <c r="B431" s="691"/>
      <c r="C431" s="688"/>
      <c r="D431" s="689"/>
      <c r="E431" s="690"/>
    </row>
    <row r="432" spans="2:5" x14ac:dyDescent="0.2">
      <c r="B432" s="691"/>
      <c r="C432" s="688"/>
      <c r="D432" s="689"/>
      <c r="E432" s="690"/>
    </row>
    <row r="433" spans="2:5" x14ac:dyDescent="0.2">
      <c r="B433" s="691"/>
      <c r="C433" s="688"/>
      <c r="D433" s="689"/>
      <c r="E433" s="690"/>
    </row>
    <row r="434" spans="2:5" x14ac:dyDescent="0.2">
      <c r="B434" s="692"/>
      <c r="C434" s="692"/>
      <c r="D434" s="693"/>
      <c r="E434" s="693"/>
    </row>
    <row r="435" spans="2:5" x14ac:dyDescent="0.2">
      <c r="B435" s="692"/>
      <c r="C435" s="692"/>
      <c r="D435" s="693"/>
      <c r="E435" s="69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vt:i4>
      </vt:variant>
    </vt:vector>
  </HeadingPairs>
  <TitlesOfParts>
    <vt:vector size="37" baseType="lpstr">
      <vt:lpstr>Pg 4</vt:lpstr>
      <vt:lpstr>Pg 5</vt:lpstr>
      <vt:lpstr>pg 6</vt:lpstr>
      <vt:lpstr>pg 7_top</vt:lpstr>
      <vt:lpstr>pg 7_bottom</vt:lpstr>
      <vt:lpstr>pg 8</vt:lpstr>
      <vt:lpstr>pg 9</vt:lpstr>
      <vt:lpstr>pg 10</vt:lpstr>
      <vt:lpstr>pg 11_top</vt:lpstr>
      <vt:lpstr>pg 11_bottom</vt:lpstr>
      <vt:lpstr>pg 12</vt:lpstr>
      <vt:lpstr>pg 13</vt:lpstr>
      <vt:lpstr>pg 14</vt:lpstr>
      <vt:lpstr>pg 15</vt:lpstr>
      <vt:lpstr>pg 16</vt:lpstr>
      <vt:lpstr>pg 17</vt:lpstr>
      <vt:lpstr>pg 18_top</vt:lpstr>
      <vt:lpstr>pg 18_bottom_a</vt:lpstr>
      <vt:lpstr>pg 18_bottom_b</vt:lpstr>
      <vt:lpstr>pg 19_top</vt:lpstr>
      <vt:lpstr>pg 19_bottom_a</vt:lpstr>
      <vt:lpstr>pg 19_bottom_b</vt:lpstr>
      <vt:lpstr>pg 20</vt:lpstr>
      <vt:lpstr>pg 21-72</vt:lpstr>
      <vt:lpstr>pg 73 - A1</vt:lpstr>
      <vt:lpstr>pg 75 - A3 </vt:lpstr>
      <vt:lpstr>pg 76 - A4</vt:lpstr>
      <vt:lpstr>pg 77-78 B1</vt:lpstr>
      <vt:lpstr>pg 79 - B2</vt:lpstr>
      <vt:lpstr>pg 80-85 B3</vt:lpstr>
      <vt:lpstr>pg 86 - C</vt:lpstr>
      <vt:lpstr>pg 87-94 D1</vt:lpstr>
      <vt:lpstr>pg 95-102 D2</vt:lpstr>
      <vt:lpstr>'pg 10'!Print_Area</vt:lpstr>
      <vt:lpstr>'pg 18_top'!Print_Area</vt:lpstr>
      <vt:lpstr>'Pg 4'!Print_Area</vt:lpstr>
      <vt:lpstr>'Pg 5'!Print_Area</vt:lpstr>
    </vt:vector>
  </TitlesOfParts>
  <Company>Federal Trade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EAM</cp:lastModifiedBy>
  <dcterms:created xsi:type="dcterms:W3CDTF">2015-03-26T13:54:40Z</dcterms:created>
  <dcterms:modified xsi:type="dcterms:W3CDTF">2016-03-02T13:39:55Z</dcterms:modified>
</cp:coreProperties>
</file>